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dministrator\Desktop\ADVERT EMMERPAN Phase 2\"/>
    </mc:Choice>
  </mc:AlternateContent>
  <bookViews>
    <workbookView xWindow="-120" yWindow="-120" windowWidth="29040" windowHeight="15840" firstSheet="23" activeTab="25"/>
  </bookViews>
  <sheets>
    <sheet name="Immerpan Summary" sheetId="11" r:id="rId1"/>
    <sheet name="PG" sheetId="1" r:id="rId2"/>
    <sheet name="SUMMARY BELLEVUE" sheetId="27" r:id="rId3"/>
    <sheet name="B.2-Mainline &amp; Resevoir" sheetId="3" r:id="rId4"/>
    <sheet name="B-3-Solar System" sheetId="6" r:id="rId5"/>
    <sheet name="B.4-Pump House" sheetId="13" r:id="rId6"/>
    <sheet name="Hanglip Summary" sheetId="19" r:id="rId7"/>
    <sheet name="C.1-Mainline &amp; Resevoir " sheetId="16" r:id="rId8"/>
    <sheet name="C.2-Solar system" sheetId="17" r:id="rId9"/>
    <sheet name="C.3-Pump House " sheetId="18" r:id="rId10"/>
    <sheet name="Doornport Summary" sheetId="22" r:id="rId11"/>
    <sheet name="D.2-Mainline &amp; Resevoir" sheetId="24" r:id="rId12"/>
    <sheet name="D-3-Solar System" sheetId="25" r:id="rId13"/>
    <sheet name="D.4-Pump House " sheetId="26" r:id="rId14"/>
    <sheet name="SUMMARY VUURSTENLAGTE" sheetId="30" r:id="rId15"/>
    <sheet name="E.1-Mainline &amp; Resevoir  (2)" sheetId="31" r:id="rId16"/>
    <sheet name="E.2-Solar system (2)" sheetId="32" r:id="rId17"/>
    <sheet name="E.3-Pump House " sheetId="33" r:id="rId18"/>
    <sheet name="VANHEINING Summary " sheetId="35" r:id="rId19"/>
    <sheet name="F.2-Mainline &amp; Resevoir" sheetId="38" r:id="rId20"/>
    <sheet name="F-3-Solar System" sheetId="40" r:id="rId21"/>
    <sheet name="F.4-Pump House " sheetId="41" r:id="rId22"/>
    <sheet name="APPELFONTEIN Summary  (2)" sheetId="42" r:id="rId23"/>
    <sheet name="G.2-Mainline &amp; Resevoir (2)" sheetId="48" r:id="rId24"/>
    <sheet name="G-3-Solar System (2)" sheetId="49" r:id="rId25"/>
    <sheet name="G.4-Pump House  (2)" sheetId="50" r:id="rId26"/>
  </sheets>
  <definedNames>
    <definedName name="_xlnm.Print_Area" localSheetId="22">'APPELFONTEIN Summary  (2)'!$A$1:$E$18</definedName>
    <definedName name="_xlnm.Print_Area" localSheetId="3">'B.2-Mainline &amp; Resevoir'!$A$1:$G$45</definedName>
    <definedName name="_xlnm.Print_Area" localSheetId="7">'C.1-Mainline &amp; Resevoir '!$A$1:$G$45</definedName>
    <definedName name="_xlnm.Print_Area" localSheetId="11">'D.2-Mainline &amp; Resevoir'!$A$1:$G$45</definedName>
    <definedName name="_xlnm.Print_Area" localSheetId="10">'Doornport Summary'!$A$1:$E$18</definedName>
    <definedName name="_xlnm.Print_Area" localSheetId="15">'E.1-Mainline &amp; Resevoir  (2)'!$A$1:$G$45</definedName>
    <definedName name="_xlnm.Print_Area" localSheetId="19">'F.2-Mainline &amp; Resevoir'!$A$1:$G$45</definedName>
    <definedName name="_xlnm.Print_Area" localSheetId="23">'G.2-Mainline &amp; Resevoir (2)'!$A$1:$G$45</definedName>
    <definedName name="_xlnm.Print_Area" localSheetId="6">'Hanglip Summary'!$A$1:$E$18</definedName>
    <definedName name="_xlnm.Print_Area" localSheetId="0">'Immerpan Summary'!$A$1:$E$40</definedName>
    <definedName name="_xlnm.Print_Area" localSheetId="1">PG!$A$1:$G$54</definedName>
    <definedName name="_xlnm.Print_Area" localSheetId="14">'SUMMARY VUURSTENLAGTE'!$A$1:$E$18</definedName>
    <definedName name="_xlnm.Print_Area" localSheetId="18">'VANHEINING Summary '!$A$1:$E$18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41" l="1"/>
  <c r="E30" i="50" l="1"/>
  <c r="E24" i="50"/>
  <c r="E10" i="50"/>
  <c r="E5" i="50"/>
  <c r="E44" i="48"/>
  <c r="E40" i="48"/>
  <c r="E5" i="48"/>
  <c r="E30" i="41" l="1"/>
  <c r="E24" i="41"/>
  <c r="E10" i="41"/>
  <c r="E44" i="38"/>
  <c r="E40" i="38"/>
  <c r="E5" i="38"/>
  <c r="E30" i="33"/>
  <c r="E24" i="33"/>
  <c r="E10" i="33"/>
  <c r="E5" i="33"/>
  <c r="E44" i="31"/>
  <c r="E40" i="31"/>
  <c r="E5" i="31"/>
  <c r="E30" i="26"/>
  <c r="E24" i="26"/>
  <c r="E10" i="26"/>
  <c r="E5" i="26"/>
  <c r="E44" i="24"/>
  <c r="E40" i="24"/>
  <c r="E5" i="24"/>
  <c r="E30" i="18"/>
  <c r="E24" i="18"/>
  <c r="E10" i="18"/>
  <c r="E5" i="18"/>
  <c r="E44" i="16"/>
  <c r="E40" i="16"/>
  <c r="E5" i="16"/>
  <c r="E5" i="3"/>
  <c r="E30" i="13" l="1"/>
  <c r="E24" i="13"/>
  <c r="E10" i="13"/>
  <c r="E5" i="13"/>
  <c r="E44" i="3" l="1"/>
  <c r="D6" i="1" l="1"/>
  <c r="D11" i="1"/>
  <c r="E11" i="1" s="1"/>
  <c r="G38" i="1"/>
  <c r="E39" i="1"/>
  <c r="E29" i="1"/>
  <c r="G29" i="1" s="1"/>
  <c r="E28" i="1"/>
  <c r="G28" i="1" s="1"/>
  <c r="E30" i="1"/>
  <c r="G30" i="1" s="1"/>
  <c r="E31" i="1"/>
  <c r="G31" i="1" s="1"/>
  <c r="E32" i="1"/>
  <c r="G32" i="1" s="1"/>
  <c r="E33" i="1"/>
  <c r="G33" i="1" s="1"/>
  <c r="E34" i="1"/>
  <c r="G34" i="1" s="1"/>
  <c r="E35" i="1"/>
  <c r="G35" i="1" s="1"/>
  <c r="E36" i="1"/>
  <c r="G36" i="1" s="1"/>
  <c r="E37" i="1"/>
  <c r="G37" i="1" s="1"/>
  <c r="E40" i="1"/>
  <c r="G40" i="1" s="1"/>
  <c r="E41" i="1"/>
  <c r="G41" i="1" s="1"/>
  <c r="E42" i="1"/>
  <c r="G42" i="1" s="1"/>
  <c r="E43" i="1"/>
  <c r="G43" i="1" s="1"/>
  <c r="E44" i="1"/>
  <c r="G44" i="1" s="1"/>
  <c r="E45" i="1"/>
  <c r="G45" i="1" s="1"/>
  <c r="E46" i="1"/>
  <c r="G46" i="1" s="1"/>
  <c r="E47" i="1"/>
  <c r="G47" i="1" s="1"/>
  <c r="E48" i="1"/>
  <c r="G48" i="1" s="1"/>
  <c r="E49" i="1"/>
  <c r="G49" i="1" s="1"/>
  <c r="E50" i="1"/>
  <c r="G50" i="1" s="1"/>
  <c r="E51" i="1"/>
  <c r="G51" i="1" s="1"/>
  <c r="E52" i="1"/>
  <c r="G52" i="1" s="1"/>
  <c r="E40" i="3"/>
  <c r="D16" i="1" l="1"/>
  <c r="E16" i="1" s="1"/>
  <c r="D17" i="1"/>
  <c r="E17" i="1" s="1"/>
  <c r="D18" i="1"/>
  <c r="E18" i="1" s="1"/>
  <c r="D19" i="1"/>
  <c r="E19" i="1" s="1"/>
  <c r="D20" i="1"/>
  <c r="E20" i="1" s="1"/>
  <c r="D21" i="1"/>
  <c r="E21" i="1" s="1"/>
  <c r="E27" i="1"/>
  <c r="D7" i="1"/>
  <c r="E7" i="1" s="1"/>
  <c r="D8" i="1"/>
  <c r="E8" i="1" s="1"/>
  <c r="D9" i="1"/>
  <c r="E9" i="1" s="1"/>
  <c r="D10" i="1"/>
  <c r="E10" i="1" s="1"/>
  <c r="D5" i="1"/>
  <c r="E5" i="1" s="1"/>
  <c r="F54" i="1" l="1"/>
</calcChain>
</file>

<file path=xl/comments1.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2.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3.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4.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5.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6.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7.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8.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9.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10.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11.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comments12.xml><?xml version="1.0" encoding="utf-8"?>
<comments xmlns="http://schemas.openxmlformats.org/spreadsheetml/2006/main">
  <authors>
    <author>Mailula Joseph Matome</author>
  </authors>
  <commentList>
    <comment ref="E5" authorId="0" shapeId="0">
      <text>
        <r>
          <rPr>
            <b/>
            <sz val="8"/>
            <color indexed="81"/>
            <rFont val="Tahoma"/>
            <family val="2"/>
          </rPr>
          <t>Mailula Joseph Matome:</t>
        </r>
        <r>
          <rPr>
            <sz val="8"/>
            <color indexed="81"/>
            <rFont val="Tahoma"/>
            <family val="2"/>
          </rPr>
          <t xml:space="preserve">
Clearing for  
shed (240)+
50 k resevoirs (72*4) + pipeline (4*5200) +
big resevoir (154)+ 
pipeline hdpe (3*2500)+
</t>
        </r>
      </text>
    </comment>
  </commentList>
</comments>
</file>

<file path=xl/sharedStrings.xml><?xml version="1.0" encoding="utf-8"?>
<sst xmlns="http://schemas.openxmlformats.org/spreadsheetml/2006/main" count="1617" uniqueCount="644">
  <si>
    <t>SANS 1200 A</t>
  </si>
  <si>
    <t>UNIT</t>
  </si>
  <si>
    <t>RATE</t>
  </si>
  <si>
    <t>AMOUNT</t>
  </si>
  <si>
    <t>SUBMERSIBLE PUMP SET &amp; ACCESSORIES</t>
  </si>
  <si>
    <t>10mm nylon rope</t>
  </si>
  <si>
    <t>SITE CLEARANCE</t>
  </si>
  <si>
    <t>Demolish &amp; remove all existing structures &amp; equipment (including borehole equipment)</t>
  </si>
  <si>
    <t>EXCAVATION</t>
  </si>
  <si>
    <t>c) Boulder excavation, Class A</t>
  </si>
  <si>
    <t>d) Boulder excavation, Class B</t>
  </si>
  <si>
    <t>a) Intermediate excavations</t>
  </si>
  <si>
    <t>b) Hard excavations</t>
  </si>
  <si>
    <t>Extra-over Item 2.3.1.4</t>
  </si>
  <si>
    <r>
      <t>Clear and grub site including vegetation, trees and tree stumps of girth up to 1m</t>
    </r>
    <r>
      <rPr>
        <sz val="9"/>
        <color indexed="10"/>
        <rFont val="Arial"/>
        <family val="2"/>
      </rPr>
      <t xml:space="preserve"> </t>
    </r>
  </si>
  <si>
    <t>m</t>
  </si>
  <si>
    <t>50 mm double purpose air valve</t>
  </si>
  <si>
    <t>no</t>
  </si>
  <si>
    <t xml:space="preserve">FITTINGS </t>
  </si>
  <si>
    <t>Pressure Gauge (0 - 600 KPa) - Glycerine filled</t>
  </si>
  <si>
    <t>Cast iron Base plate for borehole, split type 80mm</t>
  </si>
  <si>
    <t>CLAUSE</t>
  </si>
  <si>
    <t>DESCRIPTION</t>
  </si>
  <si>
    <r>
      <t>m</t>
    </r>
    <r>
      <rPr>
        <sz val="10"/>
        <rFont val="Calibri"/>
        <family val="2"/>
      </rPr>
      <t>ᶾ</t>
    </r>
  </si>
  <si>
    <r>
      <t>m</t>
    </r>
    <r>
      <rPr>
        <vertAlign val="superscript"/>
        <sz val="10"/>
        <rFont val="Arial"/>
        <family val="2"/>
      </rPr>
      <t>2</t>
    </r>
  </si>
  <si>
    <t>sum</t>
  </si>
  <si>
    <t>Galv conical union 80 mm</t>
  </si>
  <si>
    <t>Ablution facilities</t>
  </si>
  <si>
    <t xml:space="preserve">Removal of site establishment for a project </t>
  </si>
  <si>
    <t xml:space="preserve">Daywork Labour </t>
  </si>
  <si>
    <t>a) Contractor's Representative</t>
  </si>
  <si>
    <t xml:space="preserve"> i)  Plumber</t>
  </si>
  <si>
    <t xml:space="preserve"> ii)  Boilermaker</t>
  </si>
  <si>
    <t xml:space="preserve"> iii)  Bricklayer</t>
  </si>
  <si>
    <t xml:space="preserve"> iv)  Plasterer</t>
  </si>
  <si>
    <t xml:space="preserve"> v)  Welder with API 1104 Certificate</t>
  </si>
  <si>
    <t xml:space="preserve"> vi)  Electrician</t>
  </si>
  <si>
    <t>e) Semi-skilled labourer</t>
  </si>
  <si>
    <t>f) Labourer</t>
  </si>
  <si>
    <t xml:space="preserve">Plant hire  :  Work Rates on Site </t>
  </si>
  <si>
    <t xml:space="preserve">Crane 65 t - 80 t capacity </t>
  </si>
  <si>
    <t xml:space="preserve">TLB 60 kW - 70 kW </t>
  </si>
  <si>
    <t xml:space="preserve">Bulldozer 160 kW - 170 kW </t>
  </si>
  <si>
    <t xml:space="preserve">Motor graders 150 kW - 160 kW </t>
  </si>
  <si>
    <t xml:space="preserve">Wheel excavators 0,4 - 1,25m³ bucket size </t>
  </si>
  <si>
    <t xml:space="preserve">Water tankers 4 000  - 20 000 litre </t>
  </si>
  <si>
    <t xml:space="preserve">Plate compactors &amp; tampers </t>
  </si>
  <si>
    <t xml:space="preserve">Dumpers 0,5m³ (Hydraulic tip) </t>
  </si>
  <si>
    <t xml:space="preserve">Arc-welding unit (300 A) </t>
  </si>
  <si>
    <t>8.3.1</t>
  </si>
  <si>
    <t>Supervision for Duration of Construction</t>
  </si>
  <si>
    <t>Community liason officer</t>
  </si>
  <si>
    <t>Living accommodation for a project</t>
  </si>
  <si>
    <t xml:space="preserve">Occupational Health and Safety Requirements </t>
  </si>
  <si>
    <t>SECTION A: PRELIMINARY &amp; GENERAL</t>
  </si>
  <si>
    <t>Contractural requirements, general obligations and establishment, maintenance and removal of site facility. Provide security and take responsibility of material including adherence to all safety requirements.</t>
  </si>
  <si>
    <t>Corrosion protection to all structural steel (Galvanized)</t>
  </si>
  <si>
    <t>75 mm class 6</t>
  </si>
  <si>
    <t>b) Supply and install 915 x 2035 mm standard steel door and frame with a 4 lever lock (entrance door)</t>
  </si>
  <si>
    <r>
      <t>m</t>
    </r>
    <r>
      <rPr>
        <vertAlign val="superscript"/>
        <sz val="9"/>
        <rFont val="Arial"/>
        <family val="2"/>
      </rPr>
      <t>2</t>
    </r>
  </si>
  <si>
    <t xml:space="preserve">CLOSURES </t>
  </si>
  <si>
    <t>BRICKWORK AND BUILDING</t>
  </si>
  <si>
    <t>Supply and install 375 micron  Dampcourse 225mm under all external walls at the same level as the top of the concrete floor slab and 225 mm above ground level.</t>
  </si>
  <si>
    <t>Supply and build 230mm wide wall with FBA bricks, point finish</t>
  </si>
  <si>
    <t xml:space="preserve">CONCRETE WORKS </t>
  </si>
  <si>
    <r>
      <t>m</t>
    </r>
    <r>
      <rPr>
        <vertAlign val="superscript"/>
        <sz val="9"/>
        <rFont val="Arial"/>
        <family val="2"/>
      </rPr>
      <t>3</t>
    </r>
  </si>
  <si>
    <t>a)Strip footing (690 X 230 mm)</t>
  </si>
  <si>
    <t>b)Floor slab ( 100 mm thick)</t>
  </si>
  <si>
    <t>c)Pump bases and roof  slab complete with wood floated finish.Seal roof slab with approved sealant as specified by manufacturer</t>
  </si>
  <si>
    <t>d) Generator base complete with steel floated finish</t>
  </si>
  <si>
    <t xml:space="preserve">Cast concrete of Strength concrete: 20MPa/19mm for the following </t>
  </si>
  <si>
    <t>Supply and Apply smooth plaster to internal walls, 15mm - 20mm. Mix 1:3</t>
  </si>
  <si>
    <t>Supply, lay, bed and test the following HDPE (SABS approved) pressure pipe complete with couplings (fittings)</t>
  </si>
  <si>
    <t>50 mm class 6</t>
  </si>
  <si>
    <t>40 mm class 6</t>
  </si>
  <si>
    <t>63 mm class 6</t>
  </si>
  <si>
    <t xml:space="preserve">Supply and lay 19 mm concrete stone around steel panel resevoirs </t>
  </si>
  <si>
    <t xml:space="preserve">Supply and lay plaster sand under resevoirs </t>
  </si>
  <si>
    <t xml:space="preserve">Backfill &amp; compact to  90% MOD AASHTO for resevoir ,pump station , shed structure </t>
  </si>
  <si>
    <t>QTY</t>
  </si>
  <si>
    <t>Months</t>
  </si>
  <si>
    <t>A.1</t>
  </si>
  <si>
    <t>A.2</t>
  </si>
  <si>
    <t>A.3</t>
  </si>
  <si>
    <t>A.4</t>
  </si>
  <si>
    <t>A.1.1</t>
  </si>
  <si>
    <t>A.1.2</t>
  </si>
  <si>
    <t>A.1.3</t>
  </si>
  <si>
    <t>A.1.4</t>
  </si>
  <si>
    <t>A.1.6</t>
  </si>
  <si>
    <t>A.2.1</t>
  </si>
  <si>
    <t>C.2.1</t>
  </si>
  <si>
    <t>C.2.4</t>
  </si>
  <si>
    <t>A.2.2</t>
  </si>
  <si>
    <t>A.2.3</t>
  </si>
  <si>
    <t>A.2.4</t>
  </si>
  <si>
    <t>A.2.5</t>
  </si>
  <si>
    <t>A.2.6</t>
  </si>
  <si>
    <t>A.2.7</t>
  </si>
  <si>
    <t>A.2.8</t>
  </si>
  <si>
    <t>b) Qualified Artisans</t>
  </si>
  <si>
    <t>Water supplies, electric power and communications</t>
  </si>
  <si>
    <t>A.1.7</t>
  </si>
  <si>
    <t>A.3.1</t>
  </si>
  <si>
    <t>A.3.2</t>
  </si>
  <si>
    <t>A.3.3</t>
  </si>
  <si>
    <t>A.3.4</t>
  </si>
  <si>
    <t>A.3.5</t>
  </si>
  <si>
    <t>A.3.6</t>
  </si>
  <si>
    <t>A.3.7</t>
  </si>
  <si>
    <t>A.3.8</t>
  </si>
  <si>
    <t>A.3.10</t>
  </si>
  <si>
    <t>A.3.11</t>
  </si>
  <si>
    <t>A.4.1</t>
  </si>
  <si>
    <t>A.4.2</t>
  </si>
  <si>
    <t>A.4.3</t>
  </si>
  <si>
    <t>A.4.4</t>
  </si>
  <si>
    <t>A.4.5</t>
  </si>
  <si>
    <t>A.4.6</t>
  </si>
  <si>
    <t>A.4.8</t>
  </si>
  <si>
    <t>A.4.9</t>
  </si>
  <si>
    <t>A.4.15</t>
  </si>
  <si>
    <t>A.4.16</t>
  </si>
  <si>
    <t>A.4.17</t>
  </si>
  <si>
    <t>A.4.19</t>
  </si>
  <si>
    <t>A.4.20</t>
  </si>
  <si>
    <t>TOTAL SECTION "A" CARRIED FORWARD TO SUMMARY</t>
  </si>
  <si>
    <t xml:space="preserve">6m³ Tip trucks </t>
  </si>
  <si>
    <t>Office of 16 m² floor area</t>
  </si>
  <si>
    <t>Storage shed of 20 m² floor area</t>
  </si>
  <si>
    <t>Contractor's initial costs of providing sureties, insurance of the Works and plant, third party or public liability insurance and unemployment insurance to cover his compliance with the requirements of the Workmen's Compensation Act and any other initial financing obligations of a preliminary and general nature</t>
  </si>
  <si>
    <t>hour</t>
  </si>
  <si>
    <t>SANS 1200A</t>
  </si>
  <si>
    <t>10 kVA (petrol) 220V Generator</t>
  </si>
  <si>
    <t>30 kVA (diesel) 380V - 3ph Generator</t>
  </si>
  <si>
    <t>Mono pump with 80mm DN outlet (diesel driven) 2.2 - 7.5 kW</t>
  </si>
  <si>
    <t xml:space="preserve">DAYWORKS </t>
  </si>
  <si>
    <t>No.</t>
  </si>
  <si>
    <t>SANS 1200D</t>
  </si>
  <si>
    <t>8.2.1</t>
  </si>
  <si>
    <t>SANS 1200C</t>
  </si>
  <si>
    <t>B.2.1</t>
  </si>
  <si>
    <t>B.2.2</t>
  </si>
  <si>
    <t>B.2.3</t>
  </si>
  <si>
    <t>B.2.4</t>
  </si>
  <si>
    <t>B.2.5</t>
  </si>
  <si>
    <t>B.2.6</t>
  </si>
  <si>
    <t>B.2.7</t>
  </si>
  <si>
    <t>B.3.1</t>
  </si>
  <si>
    <t>B.3.2</t>
  </si>
  <si>
    <t>B.3.3</t>
  </si>
  <si>
    <t>B.3.4</t>
  </si>
  <si>
    <t xml:space="preserve">SOLAR SYSTEM </t>
  </si>
  <si>
    <t>FIXED CHARGE AND VALUE-RELATED ITEMS (Max 5% SECTION B-E)</t>
  </si>
  <si>
    <t>D.2.1</t>
  </si>
  <si>
    <t>D.2.2</t>
  </si>
  <si>
    <t>D.2.3</t>
  </si>
  <si>
    <t>D.2.4</t>
  </si>
  <si>
    <t>D.2.5</t>
  </si>
  <si>
    <t>D.2.6</t>
  </si>
  <si>
    <t>RESEVOIRS</t>
  </si>
  <si>
    <t>D.3.1</t>
  </si>
  <si>
    <t>D.3.2</t>
  </si>
  <si>
    <t>GENERATOR</t>
  </si>
  <si>
    <t>Supply and install Combined Junction Box for solar panels</t>
  </si>
  <si>
    <t>Supply and install DC Cicuit breakers and surge protector</t>
  </si>
  <si>
    <t xml:space="preserve">Supply and install arrray to array cable for solar panels </t>
  </si>
  <si>
    <t>SUMMARY OF SECTIONS</t>
  </si>
  <si>
    <t xml:space="preserve">PLUS 10% CONTINGENCIES </t>
  </si>
  <si>
    <t>SUB TOTAL</t>
  </si>
  <si>
    <t>GRAND TOTAL, CARRIED TO FORM OF TENDER</t>
  </si>
  <si>
    <t>TOTAL SECTION A  : PRELIMINARY AND GENERAL</t>
  </si>
  <si>
    <t>C.1.1</t>
  </si>
  <si>
    <t>C.2.2</t>
  </si>
  <si>
    <t>C.2.3</t>
  </si>
  <si>
    <t>C.2.5</t>
  </si>
  <si>
    <t>ADD 15% VAT</t>
  </si>
  <si>
    <t>TIME RELATED ITEMS (5 % of SECTION B-E)</t>
  </si>
  <si>
    <t>Excavations in all materials for trenches to a depth of 1100 mm and 600 mm wide (including bedding), backfill, compact and dispose of surplus material for PVC pipeline</t>
  </si>
  <si>
    <t>Excavate foundation, 690mm wide x 400mm deep</t>
  </si>
  <si>
    <t>Clear and grub site including vegetation, trees and tree stumps of girth up to 1m (3m wide)</t>
  </si>
  <si>
    <t xml:space="preserve">Supply deliver and install a precast concrete 1000 l drinking trough complete with high pressure ball valve  </t>
  </si>
  <si>
    <t>Supply or cast concrete of minimum 15 Mpa for 7 m x 5 m x 100 mm apron around the drinking trough complete with stone pitching</t>
  </si>
  <si>
    <t>D.4.1</t>
  </si>
  <si>
    <t>D.4.2</t>
  </si>
  <si>
    <t>C.2.6</t>
  </si>
  <si>
    <t>C.2.7</t>
  </si>
  <si>
    <t>B.4.1</t>
  </si>
  <si>
    <t>SUB-TOTAL SECTION "B.1" CARRIED FORWARD</t>
  </si>
  <si>
    <t>SUB-TOTAL SECTION "A.1" CARRIED FORWARD</t>
  </si>
  <si>
    <t>SUB-TOTAL SECTION "A.2" CARRIED FORWARD</t>
  </si>
  <si>
    <t>Supply, deliver ,install, lay and test the following: mPVC pipes (including all ancillary jointing materials and thrust blocks where applicable) to SABS 966 in 6m lengths with integral rubber ring joints</t>
  </si>
  <si>
    <t>Supply snd install a Multi-stage Submersible pump unit, 380 V, three phase motor, complete with lead out cable and flow inducer sleeve.
*Pump duty (1 ℓ/s @ total head of 120 meter)
(1) Make …………………………
(2) Model ………………………..
(3) Phase 380V
(4) 2.2 kW ……..</t>
  </si>
  <si>
    <r>
      <t>4-core submersible electric: cable : size 2.5 mm</t>
    </r>
    <r>
      <rPr>
        <vertAlign val="superscript"/>
        <sz val="12"/>
        <rFont val="Arial"/>
        <family val="2"/>
      </rPr>
      <t>2</t>
    </r>
  </si>
  <si>
    <t xml:space="preserve">50 mm check valve </t>
  </si>
  <si>
    <t xml:space="preserve">50 mm galvanised nipple </t>
  </si>
  <si>
    <t xml:space="preserve">50 x 32 mm galvanised tee </t>
  </si>
  <si>
    <t xml:space="preserve">50 mm x 32 mm saddle </t>
  </si>
  <si>
    <t>32 mm x 1600 mm standpipe , threaded both sides</t>
  </si>
  <si>
    <t>32 mm galvanised elbow</t>
  </si>
  <si>
    <t>50 x 3000 mm galvanised pipe stand pipe , threaded both sides</t>
  </si>
  <si>
    <r>
      <t>50 mm Water Meter of the inferential type with interchangeable mechanism fitted with a magnetic coupling drive and straight-reading, registering in m</t>
    </r>
    <r>
      <rPr>
        <vertAlign val="superscript"/>
        <sz val="9"/>
        <rFont val="Arial"/>
        <family val="2"/>
      </rPr>
      <t>3</t>
    </r>
    <r>
      <rPr>
        <sz val="9"/>
        <rFont val="Arial"/>
        <family val="2"/>
      </rPr>
      <t>. Counter sealed to IP68 meter with built in capability of generating inductive pulse signals and pressure tapping as standard. Body flanges to be dual drilled to BS10 table D and BS 4504 Table 16 specifications. Meter body and cover to be epoxy powder coated</t>
    </r>
  </si>
  <si>
    <t xml:space="preserve"> 50 mm in line strainer with heavy duty stainless sieve which is securely supported at the top and bottom of the strainer body. The sieve element must be removed from the top for cleaning purposes without disturbing the flange joints. The flanges to be dual drilled to allow connection to either BS11 Table D or BS4504 Table 16 flanges. </t>
  </si>
  <si>
    <t>Install 63 mm Class 12 HDPE SABS approved as down pipe</t>
  </si>
  <si>
    <t>15 kVA diesel generator complete with:
*Electric start
*Automatic voltage regulator
* Heavy duty wheels ( 360 mm, trailer type)
*Automatic transfer switch</t>
  </si>
  <si>
    <t>b)145x70 precast lintel - 5400mm long</t>
  </si>
  <si>
    <t>Supply and include 220mm brick-force on every second course below lintels and on every course above lintels</t>
  </si>
  <si>
    <t xml:space="preserve">Supply , deliver and install 300 mm x 300 mm x 20 mm x 3 mm  expanded mesh welded on 40mm x 3 mm angle iron for openings  </t>
  </si>
  <si>
    <t>3 kW/ 48 V pure sine wave invertor complete with:
*AC/DC compatibility
*Overvoltage and undervoltage protection
*Overload protection
*Overcurrent protection
*Overtemperature protection
*No-load protection.
*Operating history memory
*Detachable control panel
*Enclosure class IP66
*Automatic generator start 
*Display</t>
  </si>
  <si>
    <t>Galv elbow 50 mm</t>
  </si>
  <si>
    <t>50 mm x 1500 galvanised stand pipe , threaded both sides</t>
  </si>
  <si>
    <t>Supply deliver, install and fill  a 50 000 litre steel panel resevoir complete with:
*65 mm galvanised inlet pipe complete with bermard valve and strainer 
* 50 mm galvanised outlet pipe complete with gate valve
*80 mm  scour drain assembly 
*80 mm overflow pipe
* Water Level indicator
*Internal ladder complete with cage (galvanised stand)
*External ladder complete with cage (galvanised stand)
* 1000 gsm , UV stabilised , reinforced PVC liner 
*Galvanized, square tubular steel roof trusses covered with corrugated Zincalume® plated steel
*hot-dip plated with highly corrosion resistant Zincalume® alloy for wall panels</t>
  </si>
  <si>
    <t>SECTION B.2 : MAINLINE &amp; RESEVOIR</t>
  </si>
  <si>
    <t>B.2.8</t>
  </si>
  <si>
    <t>B.2.9</t>
  </si>
  <si>
    <t>B.2.10</t>
  </si>
  <si>
    <t>B.2.11</t>
  </si>
  <si>
    <t>B.2.12</t>
  </si>
  <si>
    <t>B.2.13</t>
  </si>
  <si>
    <t>PIPE AND FITTINGS</t>
  </si>
  <si>
    <t>B.2.14</t>
  </si>
  <si>
    <t>B.2.15</t>
  </si>
  <si>
    <t>B.2.16</t>
  </si>
  <si>
    <t>B.2.17</t>
  </si>
  <si>
    <t>B.2.18</t>
  </si>
  <si>
    <t>B.2.19</t>
  </si>
  <si>
    <t>B.2.20</t>
  </si>
  <si>
    <t>B.2.21</t>
  </si>
  <si>
    <t>B.2.22</t>
  </si>
  <si>
    <t>B.2.23</t>
  </si>
  <si>
    <t>B.2.24</t>
  </si>
  <si>
    <t>B.2.25</t>
  </si>
  <si>
    <t>B.2.26</t>
  </si>
  <si>
    <t>B.2.27</t>
  </si>
  <si>
    <t>B.2.28</t>
  </si>
  <si>
    <t>B.2.29</t>
  </si>
  <si>
    <t>B.2.30</t>
  </si>
  <si>
    <t>B.2.31</t>
  </si>
  <si>
    <t>B.2.32</t>
  </si>
  <si>
    <t>B.2.33</t>
  </si>
  <si>
    <t>TOTAL SECTION "B.2" CARRIED FORWARD TO SUMMARY</t>
  </si>
  <si>
    <t>SECTION B.3 : SOLAR SYSTEM</t>
  </si>
  <si>
    <t>B.3.5</t>
  </si>
  <si>
    <t>B.3.6</t>
  </si>
  <si>
    <t>B.3.7</t>
  </si>
  <si>
    <t>B.3.8</t>
  </si>
  <si>
    <t>B.3.9</t>
  </si>
  <si>
    <t>TOTAL SECTION "B.3" CARRIED FORWARD TO SUMMARY</t>
  </si>
  <si>
    <t>SECTION B.4: PUMP HOUSE</t>
  </si>
  <si>
    <t>B.4.2</t>
  </si>
  <si>
    <t>B.4.3</t>
  </si>
  <si>
    <t>B.4.4</t>
  </si>
  <si>
    <t>B.4.5</t>
  </si>
  <si>
    <t>B.4.6</t>
  </si>
  <si>
    <t>B.4.7</t>
  </si>
  <si>
    <t>B.4.8</t>
  </si>
  <si>
    <t>B.4.9</t>
  </si>
  <si>
    <t>B.4.10</t>
  </si>
  <si>
    <t>B.4.11</t>
  </si>
  <si>
    <t>B.4.12</t>
  </si>
  <si>
    <t>B.4.13</t>
  </si>
  <si>
    <t>B.4.14</t>
  </si>
  <si>
    <t>B.4.15</t>
  </si>
  <si>
    <t>B.4.16</t>
  </si>
  <si>
    <t>B.4.17</t>
  </si>
  <si>
    <t>B.4.18</t>
  </si>
  <si>
    <t>B.4.19</t>
  </si>
  <si>
    <t>B.4.20</t>
  </si>
  <si>
    <t>B.4.21</t>
  </si>
  <si>
    <t>B.4.22</t>
  </si>
  <si>
    <t>TOTAL SECTION "D.4" CARRIED FORWARD TO SUMMARY</t>
  </si>
  <si>
    <t>Excavations in all materials for trenches to a depth of 700 mm and 400 mm wide (including bedding), backfill, compact and dispose of surplus material for HDPE pipeline</t>
  </si>
  <si>
    <t>SECTION C: HANGLIP FARM</t>
  </si>
  <si>
    <t>SECTION C.1 : MAINLINE &amp; RESEVOIR</t>
  </si>
  <si>
    <t>C.1.2</t>
  </si>
  <si>
    <t>C.1.3</t>
  </si>
  <si>
    <t>C.1.4</t>
  </si>
  <si>
    <t>C.1.5</t>
  </si>
  <si>
    <t>C.1.6</t>
  </si>
  <si>
    <t>C.1.7</t>
  </si>
  <si>
    <t>C.1.8</t>
  </si>
  <si>
    <t>C.1.9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</si>
  <si>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</si>
  <si>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</si>
  <si>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</si>
  <si>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</si>
  <si>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</si>
  <si>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</si>
  <si>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</si>
  <si>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</si>
  <si>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</si>
  <si>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</si>
  <si>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</si>
  <si>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</si>
  <si>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</si>
  <si>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</si>
  <si>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</si>
  <si>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</si>
  <si>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</si>
  <si>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</si>
  <si>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</si>
  <si>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</si>
  <si>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</si>
  <si>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</si>
  <si>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</si>
  <si>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</si>
  <si>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TOTAL SECTION "C.1" CARRIED FORWARD TO SUMMARY</t>
  </si>
  <si>
    <t>SECTION C.2 : SOLAR SYSTEM</t>
  </si>
  <si>
    <t>C.2.8</t>
  </si>
  <si>
    <t>C.2.9</t>
  </si>
  <si>
    <t>C.2.10</t>
  </si>
  <si>
    <t>SUPPLY OF STOCKWATER AT HANGLIP</t>
  </si>
  <si>
    <t>SUB TOTAL CARRIED TO SUMMARY</t>
  </si>
  <si>
    <t>TOTAL SECTION C.1  :MAINLINE &amp; RESEVOIR</t>
  </si>
  <si>
    <t xml:space="preserve">TOTAL SECTION C.2 :  SOLAR SYSTEM </t>
  </si>
  <si>
    <t xml:space="preserve">TOTAL SECTION C.3 :  PUMP HOUSE </t>
  </si>
  <si>
    <t>SECTION C.3: PUMP HOUSE</t>
  </si>
  <si>
    <t>C.3.1</t>
  </si>
  <si>
    <t>C.3.2</t>
  </si>
  <si>
    <t>C.3.3</t>
  </si>
  <si>
    <t>C.3.4</t>
  </si>
  <si>
    <t>C.3.5</t>
  </si>
  <si>
    <t>C.3.6</t>
  </si>
  <si>
    <t>C.3.7</t>
  </si>
  <si>
    <t>C.3.8</t>
  </si>
  <si>
    <t>C.3.9</t>
  </si>
  <si>
    <t>C.3.10</t>
  </si>
  <si>
    <t>C.3.11</t>
  </si>
  <si>
    <t>C.3.12</t>
  </si>
  <si>
    <t>C.3.13</t>
  </si>
  <si>
    <t>C.3.14</t>
  </si>
  <si>
    <t>C.3.15</t>
  </si>
  <si>
    <t>C.3.16</t>
  </si>
  <si>
    <t>C.3.17</t>
  </si>
  <si>
    <t>C.3.18</t>
  </si>
  <si>
    <t>C.3.19</t>
  </si>
  <si>
    <t>C.3.20</t>
  </si>
  <si>
    <t>C.3.21</t>
  </si>
  <si>
    <t>C.3.22</t>
  </si>
  <si>
    <t xml:space="preserve">TOTAL SECTION C : HANGLIP </t>
  </si>
  <si>
    <t xml:space="preserve">TOTAL SECTION D :  DOORNPOORT </t>
  </si>
  <si>
    <t>SECTION D: DOORNPOORT FARM</t>
  </si>
  <si>
    <t>SECTION D.2 : MAINLINE &amp; RESEVOIR</t>
  </si>
  <si>
    <t>D.2.7</t>
  </si>
  <si>
    <t>D.2.8</t>
  </si>
  <si>
    <t>D.2.9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</si>
  <si>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</si>
  <si>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</si>
  <si>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</si>
  <si>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</si>
  <si>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</si>
  <si>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</si>
  <si>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</si>
  <si>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</si>
  <si>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</si>
  <si>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</si>
  <si>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</si>
  <si>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</si>
  <si>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</si>
  <si>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</si>
  <si>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</si>
  <si>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</si>
  <si>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</si>
  <si>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</si>
  <si>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</si>
  <si>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</si>
  <si>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</si>
  <si>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</si>
  <si>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</si>
  <si>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</si>
  <si>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SECTION D.3 : SOLAR SYSTEM</t>
  </si>
  <si>
    <t>D.3.3</t>
  </si>
  <si>
    <t>D.3.4</t>
  </si>
  <si>
    <t>D.3.5</t>
  </si>
  <si>
    <t>D.3.6</t>
  </si>
  <si>
    <t>D.3.7</t>
  </si>
  <si>
    <t>D.3.8</t>
  </si>
  <si>
    <t>D.3.9</t>
  </si>
  <si>
    <t>D.4.3</t>
  </si>
  <si>
    <t>D.4.4</t>
  </si>
  <si>
    <t>D.4.5</t>
  </si>
  <si>
    <t>D.4.6</t>
  </si>
  <si>
    <t>D.4.7</t>
  </si>
  <si>
    <t>D.4.8</t>
  </si>
  <si>
    <t>D.4.9</t>
  </si>
  <si>
    <t>D.4.10</t>
  </si>
  <si>
    <t>D.4.11</t>
  </si>
  <si>
    <t>D.4.12</t>
  </si>
  <si>
    <t>D.4.13</t>
  </si>
  <si>
    <t>D.4.14</t>
  </si>
  <si>
    <t>D.4.15</t>
  </si>
  <si>
    <t>D.4.16</t>
  </si>
  <si>
    <t>D.4.17</t>
  </si>
  <si>
    <t>D.4.18</t>
  </si>
  <si>
    <t>D.4.19</t>
  </si>
  <si>
    <t>D.4.20</t>
  </si>
  <si>
    <t>D.4.21</t>
  </si>
  <si>
    <t>D.4.22</t>
  </si>
  <si>
    <t>SUPPLY OF STOCKWATER AT VUURSTENLAGTE</t>
  </si>
  <si>
    <t>E.1.1</t>
  </si>
  <si>
    <t>E.1.2</t>
  </si>
  <si>
    <t>E.1.3</t>
  </si>
  <si>
    <t>E.1.4</t>
  </si>
  <si>
    <t>E.1.5</t>
  </si>
  <si>
    <t>E.1.6</t>
  </si>
  <si>
    <t>E.1.7</t>
  </si>
  <si>
    <t>E.1.8</t>
  </si>
  <si>
    <t>E.1.9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</si>
  <si>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</si>
  <si>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</si>
  <si>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</si>
  <si>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</si>
  <si>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</si>
  <si>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</si>
  <si>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</si>
  <si>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</si>
  <si>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</si>
  <si>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</si>
  <si>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</si>
  <si>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</si>
  <si>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</si>
  <si>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</si>
  <si>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</si>
  <si>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</si>
  <si>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</si>
  <si>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</si>
  <si>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</si>
  <si>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</si>
  <si>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</si>
  <si>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</si>
  <si>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</si>
  <si>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</si>
  <si>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TOTAL SECTION "E.1" CARRIED FORWARD TO SUMMARY</t>
  </si>
  <si>
    <t>SECTION E: VUURTENLAAGTE FARM</t>
  </si>
  <si>
    <t>SECTION E.1 : MAINLINE &amp; RESEVOIR</t>
  </si>
  <si>
    <t>SECTION E.2 : SOLAR SYSTEM</t>
  </si>
  <si>
    <t>E.2.1</t>
  </si>
  <si>
    <t>E.2.2</t>
  </si>
  <si>
    <t>E.2.3</t>
  </si>
  <si>
    <t>E.2.4</t>
  </si>
  <si>
    <t>E.2.5</t>
  </si>
  <si>
    <t>E.2.6</t>
  </si>
  <si>
    <t>E.2.7</t>
  </si>
  <si>
    <t>E.2.8</t>
  </si>
  <si>
    <t>E.2.9</t>
  </si>
  <si>
    <t>E.2.10</t>
  </si>
  <si>
    <t>SECTION E.3: PUMP HOUSE</t>
  </si>
  <si>
    <t>E.3.1</t>
  </si>
  <si>
    <t>E.3.2</t>
  </si>
  <si>
    <t>E.3.3</t>
  </si>
  <si>
    <t>E.3.4</t>
  </si>
  <si>
    <t>E.3.5</t>
  </si>
  <si>
    <t>E.3.6</t>
  </si>
  <si>
    <t>E.3.7</t>
  </si>
  <si>
    <t>E.3.8</t>
  </si>
  <si>
    <t>E.3.9</t>
  </si>
  <si>
    <t>E.3.10</t>
  </si>
  <si>
    <t>E.3.11</t>
  </si>
  <si>
    <t>E.3.12</t>
  </si>
  <si>
    <t>E.3.13</t>
  </si>
  <si>
    <t>E.3.14</t>
  </si>
  <si>
    <t>E.3.15</t>
  </si>
  <si>
    <t>E.3.16</t>
  </si>
  <si>
    <t>E.3.17</t>
  </si>
  <si>
    <t>E.3.18</t>
  </si>
  <si>
    <t>E.3.19</t>
  </si>
  <si>
    <t>E.3.20</t>
  </si>
  <si>
    <t>E.3.21</t>
  </si>
  <si>
    <t>E.3.22</t>
  </si>
  <si>
    <t>TOTAL SECTION "E.3" CARRIED FORWARD TO SUMMARY</t>
  </si>
  <si>
    <t>SECTION F: VANHEINING FARM</t>
  </si>
  <si>
    <t>SECTION F.2 : MAINLINE &amp; RESEVOIR</t>
  </si>
  <si>
    <t>F.2.1</t>
  </si>
  <si>
    <t>F.2.2</t>
  </si>
  <si>
    <t>F.2.3</t>
  </si>
  <si>
    <t>F.2.4</t>
  </si>
  <si>
    <t>F.2.5</t>
  </si>
  <si>
    <t>F.2.6</t>
  </si>
  <si>
    <t>F.2.7</t>
  </si>
  <si>
    <t>F.2.8</t>
  </si>
  <si>
    <t>F.2.9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</si>
  <si>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</si>
  <si>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</si>
  <si>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</si>
  <si>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</si>
  <si>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</si>
  <si>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</si>
  <si>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</si>
  <si>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</si>
  <si>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</si>
  <si>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</si>
  <si>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</si>
  <si>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</si>
  <si>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</si>
  <si>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</si>
  <si>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</si>
  <si>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</si>
  <si>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</si>
  <si>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</si>
  <si>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</si>
  <si>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</si>
  <si>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</si>
  <si>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</si>
  <si>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</si>
  <si>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</si>
  <si>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TOTAL SECTION "F.2" CARRIED FORWARD TO SUMMARY</t>
  </si>
  <si>
    <t>SECTION F.3 : SOLAR SYSTEM</t>
  </si>
  <si>
    <t>F.3.1</t>
  </si>
  <si>
    <t>F.3.2</t>
  </si>
  <si>
    <t>F.3.3</t>
  </si>
  <si>
    <t>F.3.4</t>
  </si>
  <si>
    <t>F.3.5</t>
  </si>
  <si>
    <t>F.3.6</t>
  </si>
  <si>
    <t>F.3.7</t>
  </si>
  <si>
    <t>F.3.8</t>
  </si>
  <si>
    <t>F.3.9</t>
  </si>
  <si>
    <t>TOTAL SECTION "F.3" CARRIED FORWARD TO SUMMARY</t>
  </si>
  <si>
    <t>SECTION F.4: PUMP HOUSE</t>
  </si>
  <si>
    <t>F.4.1</t>
  </si>
  <si>
    <t>F.4.2</t>
  </si>
  <si>
    <t>F.4.3</t>
  </si>
  <si>
    <t>F.4.4</t>
  </si>
  <si>
    <t>F.4.5</t>
  </si>
  <si>
    <t>F.4.6</t>
  </si>
  <si>
    <t>F.4.7</t>
  </si>
  <si>
    <t>F.4.8</t>
  </si>
  <si>
    <t>F.4.9</t>
  </si>
  <si>
    <t>F.4.10</t>
  </si>
  <si>
    <t>F.4.11</t>
  </si>
  <si>
    <t>F.4.12</t>
  </si>
  <si>
    <t>F.4.13</t>
  </si>
  <si>
    <t>F.4.14</t>
  </si>
  <si>
    <t>F.4.15</t>
  </si>
  <si>
    <t>F.4.16</t>
  </si>
  <si>
    <t>F.4.17</t>
  </si>
  <si>
    <t>F.4.18</t>
  </si>
  <si>
    <t>F.4.19</t>
  </si>
  <si>
    <t>F.4.20</t>
  </si>
  <si>
    <t>F.4.21</t>
  </si>
  <si>
    <t>F.4.22</t>
  </si>
  <si>
    <t>SUPPLY OF STOCKWATER AT APPELFONTEIN</t>
  </si>
  <si>
    <t>SECTION G: APPELFONTEIN FARM</t>
  </si>
  <si>
    <t>G.2.1</t>
  </si>
  <si>
    <t>G.2.2</t>
  </si>
  <si>
    <t>G.2.3</t>
  </si>
  <si>
    <t>G.2.4</t>
  </si>
  <si>
    <t>G.2.5</t>
  </si>
  <si>
    <t>G.2.6</t>
  </si>
  <si>
    <t>G.2.7</t>
  </si>
  <si>
    <t>G.2.8</t>
  </si>
  <si>
    <t>G.2.9</t>
  </si>
  <si>
    <t>G.2.10</t>
  </si>
  <si>
    <t>G.2.11</t>
  </si>
  <si>
    <t>G.2.12</t>
  </si>
  <si>
    <t>G.2.13</t>
  </si>
  <si>
    <t>G.2.14</t>
  </si>
  <si>
    <t>G.2.15</t>
  </si>
  <si>
    <t>G.2.16</t>
  </si>
  <si>
    <t>G.2.17</t>
  </si>
  <si>
    <t>G.2.18</t>
  </si>
  <si>
    <t>G.2.19</t>
  </si>
  <si>
    <t>G.2.20</t>
  </si>
  <si>
    <t>G.2.21</t>
  </si>
  <si>
    <t>G.2.22</t>
  </si>
  <si>
    <t>G.2.23</t>
  </si>
  <si>
    <t>G.2.24</t>
  </si>
  <si>
    <t>G.2.25</t>
  </si>
  <si>
    <t>G.2.26</t>
  </si>
  <si>
    <t>G.2.27</t>
  </si>
  <si>
    <t>G.2.28</t>
  </si>
  <si>
    <t>G.2.29</t>
  </si>
  <si>
    <t>G.2.30</t>
  </si>
  <si>
    <t>G.2.31</t>
  </si>
  <si>
    <t>G.2.32</t>
  </si>
  <si>
    <t>G.2.33</t>
  </si>
  <si>
    <t>TOTAL SECTION "G.2" CARRIED FORWARD TO SUMMARY</t>
  </si>
  <si>
    <t>SECTION G.2 : MAINLINE &amp; RESEVOIR</t>
  </si>
  <si>
    <t>SECTION G.3 : SOLAR SYSTEM</t>
  </si>
  <si>
    <t>G.3.1</t>
  </si>
  <si>
    <t>G.3.2</t>
  </si>
  <si>
    <t>G.3.3</t>
  </si>
  <si>
    <t>G.3.4</t>
  </si>
  <si>
    <t>G.3.5</t>
  </si>
  <si>
    <t>G.3.6</t>
  </si>
  <si>
    <t>G.3.7</t>
  </si>
  <si>
    <t>G.3.8</t>
  </si>
  <si>
    <t>G.3.9</t>
  </si>
  <si>
    <t>SECTION G.4: PUMP HOUSE</t>
  </si>
  <si>
    <t>G.4.1</t>
  </si>
  <si>
    <t>G.4.2</t>
  </si>
  <si>
    <t>G.4.3</t>
  </si>
  <si>
    <t>G.4.4</t>
  </si>
  <si>
    <t>G.4.5</t>
  </si>
  <si>
    <t>G.4.6</t>
  </si>
  <si>
    <t>G.4.7</t>
  </si>
  <si>
    <t>G.4.8</t>
  </si>
  <si>
    <t>G.4.9</t>
  </si>
  <si>
    <t>G.4.10</t>
  </si>
  <si>
    <t>G.4.11</t>
  </si>
  <si>
    <t>G.4.12</t>
  </si>
  <si>
    <t>G.4.13</t>
  </si>
  <si>
    <t>G.4.14</t>
  </si>
  <si>
    <t>G.4.15</t>
  </si>
  <si>
    <t>G.4.16</t>
  </si>
  <si>
    <t>G.4.17</t>
  </si>
  <si>
    <t>G.4.18</t>
  </si>
  <si>
    <t>G.4.19</t>
  </si>
  <si>
    <t>G.4.20</t>
  </si>
  <si>
    <t>G.4.21</t>
  </si>
  <si>
    <t>G.4.22</t>
  </si>
  <si>
    <t>TOTAL SECTION "G.4" CARRIED FORWARD TO SUMMARY</t>
  </si>
  <si>
    <t>TOTAL SECTION E: VUURSTENLAGTE</t>
  </si>
  <si>
    <t xml:space="preserve">SUPPLY OF STOCKWATER AT VANHEINING </t>
  </si>
  <si>
    <t>Galv conical union 50 mm</t>
  </si>
  <si>
    <t>TOTAL SECTION F: VANHEINING</t>
  </si>
  <si>
    <t>SUB TOTAL SECTION A-G</t>
  </si>
  <si>
    <t>TOTAL SECTION G: APPELFONTEIN</t>
  </si>
  <si>
    <t>EQUIPPING AND WATER RETICULATION AT IMMERPAN PHASE 2 FOR LIVESTOCK AT SIX INDIVIDUAL IMMERPAN FARMS IN THE MOOKGOPHONG MUNICIPALILTY, WATERBERG DISTRICT IN LIMPOPO PROVINCE</t>
  </si>
  <si>
    <t>Supply deliver and install 300 w monocrystalline panels, 6 In series and two in parallel complte wih mounting brackects</t>
  </si>
  <si>
    <t>SUPPLY OF STOCKWATER AT BELLEVUE</t>
  </si>
  <si>
    <t xml:space="preserve">TOTAL SECTION B :  BELLEVUE </t>
  </si>
  <si>
    <t>SECTION B: BELLEVUE FARM</t>
  </si>
  <si>
    <t>Supply and install a Multi-stage Submersible pump unit, 380 V, three phase motor, complete with lead out cable and flow inducer sleeve.
*Pump duty (1 ℓ/s @ total head of 120 meter)
(1) Make …………………………
(2) Model ………………………..
(3) Phase 380V
(4) 2.2 kW ……..</t>
  </si>
  <si>
    <t>TOTAL SECTION "C.2" CARRIED FORWARD TO SUMMARY</t>
  </si>
  <si>
    <t>TOTAL SECTION "C.3" CARRIED FORWARD TO SUMMARY</t>
  </si>
  <si>
    <t>TOTAL SECTION "D.2" CARRIED FORWARD TO SUMMARY</t>
  </si>
  <si>
    <t>TOTAL SECTION "D.3" CARRIED FORWARD TO SUMMARY</t>
  </si>
  <si>
    <t>TOTAL SECTION "F.4" CARRIED FORWARD TO SUMMARY</t>
  </si>
  <si>
    <t>TOTAL SECTION G.2  :MAINLINE &amp; RESEVOIR</t>
  </si>
  <si>
    <t xml:space="preserve">TOTAL SECTION G.3 :  SOLAR SYSTEM </t>
  </si>
  <si>
    <t xml:space="preserve">TOTAL SECTION G.4 :  PUMP HOUSE </t>
  </si>
  <si>
    <t xml:space="preserve">TOTAL SECTION B.2 :  MAINLINE &amp; RESEVOIRS </t>
  </si>
  <si>
    <t>TOTAL SECTION B.3 : SOLAR SYSTEM</t>
  </si>
  <si>
    <t>TOTAL SECTION B.4 :  PUMP HOUSE</t>
  </si>
  <si>
    <t>SUPPLY OF STOCKWATER AT DOORNPORT</t>
  </si>
  <si>
    <t>TOTAL SECTION D.2  :MAINLINE &amp; RESEVOIR</t>
  </si>
  <si>
    <t xml:space="preserve">TOTAL SECTION D.3 :  SOLAR SYSTEM </t>
  </si>
  <si>
    <t xml:space="preserve">TOTAL SECTION D.4 :  PUMP HOUSE </t>
  </si>
  <si>
    <t>TOTAL SECTION E.1  :MAINLINE &amp; RESEVOIR</t>
  </si>
  <si>
    <t xml:space="preserve">TOTAL SECTION E.2 :  SOLAR SYSTEM </t>
  </si>
  <si>
    <t xml:space="preserve">TOTAL SECTION E.3 :  PUMP HOUSE </t>
  </si>
  <si>
    <t>TOTAL SECTION F.1  :MAINLINE &amp; RESEVOIR</t>
  </si>
  <si>
    <t xml:space="preserve">TOTAL SECTION F.2 :  SOLAR SYSTEM </t>
  </si>
  <si>
    <t xml:space="preserve">TOTAL SECTION F.3 :  PUMP 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</si>
</sst>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quot;\ #,##0.00"/>
  </numFmts>
  <fonts count="25" x14ac:knownFonts="1">
    <font>
      <sz val="11"/>
      <color theme="1"/>
      <name val="Calibri"/>
      <family val="2"/>
      <scheme val="minor"/>
    </font>
    <font>
      <sz val="10"/>
      <name val="Arial"/>
      <family val="2"/>
    </font>
    <font>
      <b/>
      <u/>
      <sz val="9"/>
      <name val="Arial"/>
      <family val="2"/>
    </font>
    <font>
      <sz val="9"/>
      <name val="Arial"/>
      <family val="2"/>
    </font>
    <font>
      <b/>
      <sz val="10"/>
      <name val="Arial"/>
      <family val="2"/>
    </font>
    <font>
      <vertAlign val="superscript"/>
      <sz val="12"/>
      <name val="Arial"/>
      <family val="2"/>
    </font>
    <font>
      <b/>
      <sz val="12"/>
      <name val="Arial"/>
      <family val="2"/>
    </font>
    <font>
      <sz val="9"/>
      <color theme="1"/>
      <name val="Arial"/>
      <family val="2"/>
    </font>
    <font>
      <sz val="9"/>
      <color indexed="10"/>
      <name val="Arial"/>
      <family val="2"/>
    </font>
    <font>
      <sz val="11"/>
      <color theme="1"/>
      <name val="Calibri"/>
      <family val="2"/>
      <scheme val="minor"/>
    </font>
    <font>
      <sz val="9"/>
      <color rgb="FFFF0000"/>
      <name val="Arial"/>
      <family val="2"/>
    </font>
    <font>
      <b/>
      <sz val="9"/>
      <name val="Arial"/>
      <family val="2"/>
    </font>
    <font>
      <sz val="11"/>
      <color theme="1"/>
      <name val="Arial"/>
      <family val="2"/>
    </font>
    <font>
      <sz val="10"/>
      <name val="Calibri"/>
      <family val="2"/>
    </font>
    <font>
      <vertAlign val="superscript"/>
      <sz val="10"/>
      <name val="Arial"/>
      <family val="2"/>
    </font>
    <font>
      <sz val="8"/>
      <color indexed="81"/>
      <name val="Tahoma"/>
      <family val="2"/>
    </font>
    <font>
      <vertAlign val="superscript"/>
      <sz val="9"/>
      <name val="Arial"/>
      <family val="2"/>
    </font>
    <font>
      <u/>
      <sz val="9"/>
      <name val="Arial"/>
      <family val="2"/>
    </font>
    <font>
      <b/>
      <sz val="10"/>
      <color indexed="8"/>
      <name val="Calibri"/>
      <family val="2"/>
    </font>
    <font>
      <sz val="11"/>
      <name val="Calibri"/>
      <family val="2"/>
      <scheme val="minor"/>
    </font>
    <font>
      <b/>
      <sz val="8"/>
      <color indexed="81"/>
      <name val="Tahoma"/>
      <family val="2"/>
    </font>
    <font>
      <b/>
      <sz val="11"/>
      <name val="Arial"/>
      <family val="2"/>
    </font>
    <font>
      <sz val="12"/>
      <name val="Times New Roman"/>
      <family val="1"/>
    </font>
    <font>
      <sz val="11"/>
      <name val="Arial"/>
      <family val="2"/>
    </font>
    <font>
      <b/>
      <sz val="11"/>
      <color theme="1"/>
      <name val="Calibri"/>
      <family val="2"/>
      <scheme val="minor"/>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style="hair">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diagonal/>
    </border>
    <border>
      <left/>
      <right style="double">
        <color indexed="64"/>
      </right>
      <top/>
      <bottom/>
      <diagonal/>
    </border>
    <border>
      <left style="double">
        <color indexed="64"/>
      </left>
      <right style="double">
        <color indexed="64"/>
      </right>
      <top style="thin">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rgb="FF000000"/>
      </right>
      <top style="medium">
        <color indexed="64"/>
      </top>
      <bottom style="medium">
        <color indexed="64"/>
      </bottom>
      <diagonal/>
    </border>
    <border>
      <left/>
      <right style="thin">
        <color indexed="64"/>
      </right>
      <top/>
      <bottom style="hair">
        <color indexed="64"/>
      </bottom>
      <diagonal/>
    </border>
  </borders>
  <cellStyleXfs count="5">
    <xf numFmtId="0" fontId="0" fillId="0" borderId="0"/>
    <xf numFmtId="0" fontId="1" fillId="0" borderId="0"/>
    <xf numFmtId="0" fontId="9" fillId="0" borderId="0"/>
    <xf numFmtId="0" fontId="18" fillId="0" borderId="14" applyNumberFormat="0" applyFont="0" applyFill="0" applyAlignment="0">
      <alignment horizontal="left" vertical="top"/>
    </xf>
    <xf numFmtId="0" fontId="22" fillId="0" borderId="0"/>
  </cellStyleXfs>
  <cellXfs count="197">
    <xf numFmtId="0" fontId="0" fillId="0" borderId="0" xfId="0"/>
    <xf numFmtId="0" fontId="2" fillId="0" borderId="1" xfId="1" applyFont="1" applyFill="1" applyBorder="1" applyAlignment="1">
      <alignment vertical="top" wrapText="1"/>
    </xf>
    <xf numFmtId="0" fontId="3" fillId="0" borderId="1" xfId="1" applyFont="1" applyFill="1" applyBorder="1" applyAlignment="1">
      <alignment vertical="top" wrapText="1"/>
    </xf>
    <xf numFmtId="0" fontId="3" fillId="0" borderId="1" xfId="1" applyFont="1" applyFill="1" applyBorder="1" applyAlignment="1" applyProtection="1">
      <alignment vertical="top" wrapText="1"/>
      <protection locked="0"/>
    </xf>
    <xf numFmtId="0" fontId="2" fillId="0" borderId="1" xfId="1" applyFont="1" applyFill="1" applyBorder="1" applyAlignment="1" applyProtection="1">
      <alignment vertical="top" wrapText="1"/>
      <protection locked="0"/>
    </xf>
    <xf numFmtId="0" fontId="3" fillId="0" borderId="2" xfId="1" applyFont="1" applyFill="1" applyBorder="1" applyAlignment="1" applyProtection="1">
      <alignment vertical="top" wrapText="1"/>
      <protection locked="0"/>
    </xf>
    <xf numFmtId="0" fontId="0" fillId="0" borderId="0" xfId="0"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10" fillId="0" borderId="1" xfId="1" applyFont="1" applyFill="1" applyBorder="1" applyAlignment="1">
      <alignment horizontal="center" vertical="center" wrapText="1"/>
    </xf>
    <xf numFmtId="164" fontId="4" fillId="0" borderId="4" xfId="0" applyNumberFormat="1" applyFont="1" applyBorder="1" applyAlignment="1">
      <alignment horizontal="center" vertical="center"/>
    </xf>
    <xf numFmtId="164" fontId="2"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3" fillId="0" borderId="1"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xf>
    <xf numFmtId="0" fontId="3" fillId="0" borderId="1" xfId="1" applyFont="1" applyFill="1" applyBorder="1" applyAlignment="1" applyProtection="1">
      <alignment horizontal="center" vertical="top" wrapText="1"/>
      <protection locked="0"/>
    </xf>
    <xf numFmtId="164" fontId="3" fillId="0" borderId="1" xfId="1" applyNumberFormat="1" applyFont="1" applyFill="1" applyBorder="1" applyAlignment="1" applyProtection="1">
      <alignment horizontal="center" vertical="top" wrapText="1"/>
      <protection locked="0"/>
    </xf>
    <xf numFmtId="0" fontId="3" fillId="0" borderId="10" xfId="1" applyFont="1" applyFill="1" applyBorder="1" applyAlignment="1" applyProtection="1">
      <alignment horizontal="center" vertical="center" wrapText="1"/>
      <protection locked="0"/>
    </xf>
    <xf numFmtId="0" fontId="0" fillId="0" borderId="0" xfId="0" applyAlignment="1">
      <alignment vertical="center"/>
    </xf>
    <xf numFmtId="0" fontId="4" fillId="0" borderId="4" xfId="0" applyFont="1" applyBorder="1" applyAlignment="1">
      <alignment horizontal="center"/>
    </xf>
    <xf numFmtId="0" fontId="0" fillId="0" borderId="0" xfId="0" applyAlignment="1">
      <alignment horizontal="center"/>
    </xf>
    <xf numFmtId="0" fontId="3" fillId="0" borderId="1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1" xfId="1" applyFont="1" applyFill="1" applyBorder="1" applyAlignment="1" applyProtection="1">
      <alignment vertical="center" wrapText="1"/>
      <protection locked="0"/>
    </xf>
    <xf numFmtId="0" fontId="0" fillId="0" borderId="0" xfId="0" applyAlignment="1">
      <alignment wrapText="1"/>
    </xf>
    <xf numFmtId="0" fontId="11" fillId="0" borderId="1" xfId="1" applyFont="1" applyFill="1" applyBorder="1" applyAlignment="1" applyProtection="1">
      <alignment vertical="top" wrapText="1"/>
      <protection locked="0"/>
    </xf>
    <xf numFmtId="164" fontId="3" fillId="0" borderId="1" xfId="1" applyNumberFormat="1" applyFont="1" applyFill="1" applyBorder="1" applyAlignment="1" applyProtection="1">
      <alignment vertical="top" wrapText="1"/>
      <protection locked="0"/>
    </xf>
    <xf numFmtId="164" fontId="4" fillId="0" borderId="5" xfId="0" applyNumberFormat="1" applyFont="1" applyBorder="1" applyAlignment="1">
      <alignment horizontal="center" vertical="center"/>
    </xf>
    <xf numFmtId="0" fontId="19" fillId="0" borderId="0" xfId="0" applyFont="1" applyAlignment="1"/>
    <xf numFmtId="0" fontId="4" fillId="0" borderId="3" xfId="0" applyFont="1" applyBorder="1" applyAlignment="1">
      <alignment vertical="center"/>
    </xf>
    <xf numFmtId="0" fontId="2" fillId="0" borderId="1" xfId="1" applyFont="1" applyFill="1" applyBorder="1" applyAlignment="1"/>
    <xf numFmtId="0" fontId="3" fillId="0" borderId="1" xfId="1" applyFont="1" applyFill="1" applyBorder="1" applyAlignment="1"/>
    <xf numFmtId="0" fontId="3" fillId="0" borderId="1" xfId="1" applyFont="1" applyFill="1" applyBorder="1" applyAlignment="1">
      <alignment wrapText="1"/>
    </xf>
    <xf numFmtId="0" fontId="3" fillId="0" borderId="1" xfId="1" applyFont="1" applyFill="1" applyBorder="1" applyAlignment="1" applyProtection="1">
      <protection locked="0"/>
    </xf>
    <xf numFmtId="0" fontId="3" fillId="0" borderId="2" xfId="1" applyFont="1" applyFill="1" applyBorder="1" applyAlignment="1" applyProtection="1">
      <protection locked="0"/>
    </xf>
    <xf numFmtId="0" fontId="2" fillId="0" borderId="1" xfId="1" applyFont="1" applyFill="1" applyBorder="1" applyAlignment="1" applyProtection="1">
      <protection locked="0"/>
    </xf>
    <xf numFmtId="0" fontId="3" fillId="0" borderId="18" xfId="1" applyFont="1" applyFill="1" applyBorder="1" applyAlignment="1" applyProtection="1">
      <alignment horizontal="center" vertical="center" wrapText="1"/>
      <protection locked="0"/>
    </xf>
    <xf numFmtId="0" fontId="3" fillId="0" borderId="20" xfId="1" applyFont="1" applyFill="1" applyBorder="1" applyAlignment="1" applyProtection="1">
      <alignment horizontal="center" vertical="center" wrapText="1"/>
      <protection locked="0"/>
    </xf>
    <xf numFmtId="0" fontId="3" fillId="0" borderId="21" xfId="1" applyFont="1" applyFill="1" applyBorder="1" applyAlignment="1" applyProtection="1">
      <alignment horizontal="center" vertical="top" wrapText="1"/>
      <protection locked="0"/>
    </xf>
    <xf numFmtId="0" fontId="17" fillId="0" borderId="1" xfId="1" applyFont="1" applyFill="1" applyBorder="1" applyAlignment="1" applyProtection="1">
      <protection locked="0"/>
    </xf>
    <xf numFmtId="0" fontId="2" fillId="0" borderId="7" xfId="1" applyFont="1" applyFill="1" applyBorder="1" applyAlignment="1">
      <alignment horizontal="center" vertical="top" wrapText="1"/>
    </xf>
    <xf numFmtId="0" fontId="3" fillId="0" borderId="7" xfId="1" applyFont="1" applyFill="1" applyBorder="1" applyAlignment="1">
      <alignment horizontal="center" vertical="top" wrapText="1"/>
    </xf>
    <xf numFmtId="0" fontId="3" fillId="0" borderId="7" xfId="1" applyFont="1" applyFill="1" applyBorder="1" applyAlignment="1" applyProtection="1">
      <alignment horizontal="center" vertical="top" wrapText="1"/>
      <protection locked="0"/>
    </xf>
    <xf numFmtId="0" fontId="3" fillId="0" borderId="9" xfId="1" applyFont="1" applyFill="1" applyBorder="1" applyAlignment="1" applyProtection="1">
      <alignment horizontal="center" vertical="top" wrapText="1"/>
      <protection locked="0"/>
    </xf>
    <xf numFmtId="0" fontId="3" fillId="0" borderId="13" xfId="1" applyFont="1" applyFill="1" applyBorder="1" applyAlignment="1" applyProtection="1">
      <alignment horizontal="center" vertical="top" wrapText="1"/>
      <protection locked="0"/>
    </xf>
    <xf numFmtId="0" fontId="17" fillId="0" borderId="12" xfId="1" applyFont="1" applyFill="1" applyBorder="1" applyAlignment="1" applyProtection="1">
      <protection locked="0"/>
    </xf>
    <xf numFmtId="0" fontId="11" fillId="0" borderId="20" xfId="1" applyFont="1" applyFill="1" applyBorder="1" applyAlignment="1" applyProtection="1">
      <alignment horizontal="center" vertical="center" wrapText="1"/>
      <protection locked="0"/>
    </xf>
    <xf numFmtId="0" fontId="11" fillId="0" borderId="20" xfId="1" applyFont="1" applyFill="1" applyBorder="1" applyAlignment="1" applyProtection="1">
      <protection locked="0"/>
    </xf>
    <xf numFmtId="0" fontId="3" fillId="0" borderId="19" xfId="1" applyFont="1" applyFill="1" applyBorder="1" applyAlignment="1" applyProtection="1">
      <alignment vertical="center" wrapText="1"/>
      <protection locked="0"/>
    </xf>
    <xf numFmtId="0" fontId="2" fillId="0" borderId="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6" xfId="1" applyFont="1" applyFill="1" applyBorder="1" applyAlignment="1" applyProtection="1">
      <alignment horizontal="center" vertical="center" wrapText="1"/>
      <protection locked="0"/>
    </xf>
    <xf numFmtId="0" fontId="3" fillId="0" borderId="8" xfId="1" applyFont="1" applyFill="1" applyBorder="1" applyAlignment="1" applyProtection="1">
      <alignment horizontal="center" vertical="center" wrapText="1"/>
      <protection locked="0"/>
    </xf>
    <xf numFmtId="0" fontId="3" fillId="0" borderId="19"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center" vertical="center" wrapText="1"/>
      <protection locked="0"/>
    </xf>
    <xf numFmtId="0" fontId="3" fillId="0" borderId="18" xfId="1" applyFont="1" applyFill="1" applyBorder="1" applyAlignment="1" applyProtection="1">
      <alignment vertical="top" wrapText="1"/>
      <protection locked="0"/>
    </xf>
    <xf numFmtId="164" fontId="3" fillId="0" borderId="7" xfId="1" applyNumberFormat="1" applyFont="1" applyFill="1" applyBorder="1" applyAlignment="1" applyProtection="1">
      <alignment horizontal="center" vertical="center" wrapText="1"/>
      <protection locked="0"/>
    </xf>
    <xf numFmtId="164" fontId="2" fillId="0" borderId="1" xfId="1" applyNumberFormat="1" applyFont="1" applyFill="1" applyBorder="1" applyAlignment="1">
      <alignment vertical="top" wrapText="1"/>
    </xf>
    <xf numFmtId="164" fontId="3" fillId="0" borderId="1" xfId="1" applyNumberFormat="1" applyFont="1" applyFill="1" applyBorder="1" applyAlignment="1">
      <alignment vertical="top" wrapText="1"/>
    </xf>
    <xf numFmtId="164" fontId="3" fillId="0" borderId="2" xfId="1" applyNumberFormat="1" applyFont="1" applyFill="1" applyBorder="1" applyAlignment="1" applyProtection="1">
      <alignment vertical="top" wrapText="1"/>
      <protection locked="0"/>
    </xf>
    <xf numFmtId="164" fontId="3" fillId="0" borderId="20" xfId="1" applyNumberFormat="1" applyFont="1" applyFill="1" applyBorder="1" applyAlignment="1" applyProtection="1">
      <alignment vertical="top" wrapText="1"/>
      <protection locked="0"/>
    </xf>
    <xf numFmtId="164" fontId="3" fillId="0" borderId="12" xfId="1" applyNumberFormat="1" applyFont="1" applyFill="1" applyBorder="1" applyAlignment="1" applyProtection="1">
      <alignment vertical="top" wrapText="1"/>
      <protection locked="0"/>
    </xf>
    <xf numFmtId="164" fontId="3" fillId="0" borderId="7" xfId="1" applyNumberFormat="1" applyFont="1" applyFill="1" applyBorder="1" applyAlignment="1" applyProtection="1">
      <alignment horizontal="center" vertical="top" wrapText="1"/>
      <protection locked="0"/>
    </xf>
    <xf numFmtId="164" fontId="3" fillId="0" borderId="7" xfId="1" applyNumberFormat="1" applyFont="1" applyFill="1" applyBorder="1" applyAlignment="1">
      <alignment horizontal="center" vertical="top" wrapText="1"/>
    </xf>
    <xf numFmtId="0" fontId="4" fillId="0" borderId="2" xfId="0" applyFont="1" applyBorder="1" applyAlignment="1">
      <alignment horizontal="center"/>
    </xf>
    <xf numFmtId="164" fontId="4" fillId="0" borderId="2" xfId="0" applyNumberFormat="1" applyFont="1" applyBorder="1" applyAlignment="1">
      <alignment horizontal="center" vertical="center"/>
    </xf>
    <xf numFmtId="0" fontId="6" fillId="0" borderId="29" xfId="4" applyFont="1" applyBorder="1" applyAlignment="1">
      <alignment vertical="top"/>
    </xf>
    <xf numFmtId="0" fontId="23" fillId="0" borderId="0" xfId="4" applyFont="1"/>
    <xf numFmtId="0" fontId="6" fillId="0" borderId="30" xfId="4" applyFont="1" applyBorder="1" applyAlignment="1">
      <alignment vertical="top"/>
    </xf>
    <xf numFmtId="0" fontId="21" fillId="0" borderId="0" xfId="4" applyFont="1"/>
    <xf numFmtId="164" fontId="21" fillId="0" borderId="32" xfId="4" applyNumberFormat="1" applyFont="1" applyBorder="1" applyAlignment="1">
      <alignment horizontal="center" vertical="center"/>
    </xf>
    <xf numFmtId="164" fontId="23" fillId="0" borderId="0" xfId="4" applyNumberFormat="1" applyFont="1"/>
    <xf numFmtId="164" fontId="19" fillId="0" borderId="0" xfId="0" applyNumberFormat="1" applyFont="1"/>
    <xf numFmtId="0" fontId="2" fillId="0" borderId="7"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53" xfId="1" applyFont="1" applyFill="1" applyBorder="1" applyAlignment="1" applyProtection="1">
      <alignment horizontal="center" vertical="center" wrapText="1"/>
      <protection locked="0"/>
    </xf>
    <xf numFmtId="164" fontId="3" fillId="0" borderId="18" xfId="1" applyNumberFormat="1" applyFont="1" applyFill="1" applyBorder="1" applyAlignment="1" applyProtection="1">
      <alignment horizontal="center" vertical="center" wrapText="1"/>
      <protection locked="0"/>
    </xf>
    <xf numFmtId="164" fontId="3" fillId="0" borderId="27" xfId="1" applyNumberFormat="1" applyFont="1" applyFill="1" applyBorder="1" applyAlignment="1" applyProtection="1">
      <alignment horizontal="center" vertical="center" wrapText="1"/>
      <protection locked="0"/>
    </xf>
    <xf numFmtId="164" fontId="3" fillId="0" borderId="2" xfId="1" applyNumberFormat="1" applyFont="1" applyFill="1" applyBorder="1" applyAlignment="1" applyProtection="1">
      <alignment horizontal="center" vertical="center" wrapText="1"/>
      <protection locked="0"/>
    </xf>
    <xf numFmtId="164" fontId="3" fillId="0" borderId="9" xfId="1" applyNumberFormat="1" applyFont="1" applyFill="1" applyBorder="1" applyAlignment="1" applyProtection="1">
      <alignment horizontal="center" vertical="center" wrapText="1"/>
      <protection locked="0"/>
    </xf>
    <xf numFmtId="0" fontId="4" fillId="0" borderId="8" xfId="0" applyFont="1" applyBorder="1" applyAlignment="1">
      <alignment vertical="center"/>
    </xf>
    <xf numFmtId="164" fontId="4" fillId="0" borderId="9" xfId="0" applyNumberFormat="1" applyFont="1" applyBorder="1" applyAlignment="1">
      <alignment horizontal="center" vertical="center"/>
    </xf>
    <xf numFmtId="164" fontId="3" fillId="0" borderId="55" xfId="1" applyNumberFormat="1" applyFont="1" applyFill="1" applyBorder="1" applyAlignment="1" applyProtection="1">
      <alignment vertical="center" wrapText="1"/>
      <protection locked="0"/>
    </xf>
    <xf numFmtId="164" fontId="3" fillId="0" borderId="56" xfId="1" applyNumberFormat="1" applyFont="1" applyFill="1" applyBorder="1" applyAlignment="1" applyProtection="1">
      <alignment vertical="center" wrapText="1"/>
      <protection locked="0"/>
    </xf>
    <xf numFmtId="0" fontId="3" fillId="0" borderId="54" xfId="1" applyFont="1" applyFill="1" applyBorder="1" applyAlignment="1" applyProtection="1">
      <alignment horizontal="center" vertical="center" wrapText="1"/>
      <protection locked="0"/>
    </xf>
    <xf numFmtId="0" fontId="3" fillId="0" borderId="56"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right" vertical="top" wrapText="1"/>
      <protection locked="0"/>
    </xf>
    <xf numFmtId="164" fontId="3" fillId="0" borderId="0" xfId="1" applyNumberFormat="1" applyFont="1" applyFill="1" applyBorder="1" applyAlignment="1" applyProtection="1">
      <alignment vertical="center" wrapText="1"/>
      <protection locked="0"/>
    </xf>
    <xf numFmtId="0" fontId="3" fillId="0" borderId="0" xfId="1" applyFont="1" applyFill="1" applyBorder="1" applyAlignment="1">
      <alignment horizontal="center" vertical="center" wrapText="1"/>
    </xf>
    <xf numFmtId="0" fontId="3" fillId="0" borderId="0" xfId="1" applyFont="1" applyFill="1" applyBorder="1" applyAlignment="1" applyProtection="1">
      <protection locked="0"/>
    </xf>
    <xf numFmtId="164" fontId="3" fillId="0" borderId="0" xfId="1" applyNumberFormat="1" applyFont="1" applyFill="1" applyBorder="1" applyAlignment="1" applyProtection="1">
      <alignment vertical="top" wrapText="1"/>
      <protection locked="0"/>
    </xf>
    <xf numFmtId="164" fontId="3" fillId="0" borderId="0" xfId="1" applyNumberFormat="1" applyFont="1" applyFill="1" applyBorder="1" applyAlignment="1" applyProtection="1">
      <alignment horizontal="center" vertical="top" wrapText="1"/>
      <protection locked="0"/>
    </xf>
    <xf numFmtId="0" fontId="3" fillId="0" borderId="26" xfId="1" applyFont="1" applyFill="1" applyBorder="1" applyAlignment="1" applyProtection="1">
      <alignment horizontal="center" vertical="center" wrapText="1"/>
      <protection locked="0"/>
    </xf>
    <xf numFmtId="164" fontId="3" fillId="0" borderId="28" xfId="1" applyNumberFormat="1"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wrapText="1"/>
      <protection locked="0"/>
    </xf>
    <xf numFmtId="0" fontId="3" fillId="0" borderId="57" xfId="1" applyFont="1" applyFill="1" applyBorder="1" applyAlignment="1" applyProtection="1">
      <alignment horizontal="center" vertical="center" wrapText="1"/>
      <protection locked="0"/>
    </xf>
    <xf numFmtId="0" fontId="3" fillId="0" borderId="58" xfId="1" applyFont="1" applyFill="1" applyBorder="1" applyAlignment="1" applyProtection="1">
      <alignment horizontal="center" vertical="center" wrapText="1"/>
      <protection locked="0"/>
    </xf>
    <xf numFmtId="0" fontId="11" fillId="0" borderId="58" xfId="1" applyFont="1" applyFill="1" applyBorder="1" applyAlignment="1" applyProtection="1">
      <alignment vertical="top" wrapText="1"/>
      <protection locked="0"/>
    </xf>
    <xf numFmtId="0" fontId="3" fillId="0" borderId="59" xfId="1" applyFont="1" applyFill="1" applyBorder="1" applyAlignment="1" applyProtection="1">
      <alignment horizontal="center" vertical="center" wrapText="1"/>
      <protection locked="0"/>
    </xf>
    <xf numFmtId="164" fontId="3" fillId="0" borderId="59" xfId="1" applyNumberFormat="1" applyFont="1" applyFill="1" applyBorder="1" applyAlignment="1" applyProtection="1">
      <alignment horizontal="center" vertical="center" wrapText="1"/>
      <protection locked="0"/>
    </xf>
    <xf numFmtId="164" fontId="3" fillId="0" borderId="60" xfId="1" applyNumberFormat="1" applyFont="1" applyFill="1" applyBorder="1" applyAlignment="1" applyProtection="1">
      <alignment horizontal="center" vertical="center" wrapText="1"/>
      <protection locked="0"/>
    </xf>
    <xf numFmtId="164" fontId="21" fillId="0" borderId="32" xfId="4" applyNumberFormat="1" applyFont="1" applyBorder="1" applyAlignment="1">
      <alignment horizontal="center" vertical="center"/>
    </xf>
    <xf numFmtId="164" fontId="11" fillId="0" borderId="55" xfId="1" applyNumberFormat="1" applyFont="1" applyFill="1" applyBorder="1" applyAlignment="1" applyProtection="1">
      <alignment vertical="center" wrapText="1"/>
      <protection locked="0"/>
    </xf>
    <xf numFmtId="164" fontId="3" fillId="0" borderId="1" xfId="0" applyNumberFormat="1" applyFont="1" applyBorder="1" applyAlignment="1" applyProtection="1">
      <alignment horizontal="center" vertical="center" wrapText="1"/>
      <protection locked="0"/>
    </xf>
    <xf numFmtId="164" fontId="3" fillId="0" borderId="63" xfId="0" applyNumberFormat="1" applyFont="1" applyBorder="1" applyAlignment="1" applyProtection="1">
      <alignment horizontal="center" vertical="center" wrapText="1"/>
      <protection locked="0"/>
    </xf>
    <xf numFmtId="164" fontId="3" fillId="0" borderId="12" xfId="0" applyNumberFormat="1" applyFont="1" applyBorder="1" applyAlignment="1" applyProtection="1">
      <alignment horizontal="center" vertical="center" wrapText="1"/>
      <protection locked="0"/>
    </xf>
    <xf numFmtId="164" fontId="3" fillId="0" borderId="64"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64" fontId="3" fillId="0" borderId="2" xfId="0" applyNumberFormat="1" applyFont="1" applyBorder="1" applyAlignment="1" applyProtection="1">
      <alignment horizontal="center" vertical="center" wrapText="1"/>
      <protection locked="0"/>
    </xf>
    <xf numFmtId="164" fontId="3" fillId="0" borderId="59"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3" fillId="0" borderId="0" xfId="0" applyNumberFormat="1" applyFont="1" applyAlignment="1" applyProtection="1">
      <alignment vertical="center" wrapText="1"/>
      <protection locked="0"/>
    </xf>
    <xf numFmtId="164" fontId="3" fillId="0" borderId="28" xfId="0" applyNumberFormat="1" applyFont="1" applyBorder="1" applyAlignment="1" applyProtection="1">
      <alignment vertical="center" wrapText="1"/>
      <protection locked="0"/>
    </xf>
    <xf numFmtId="0" fontId="3" fillId="0" borderId="66" xfId="0" applyFont="1" applyBorder="1" applyAlignment="1" applyProtection="1">
      <alignment horizontal="center" vertical="top" wrapText="1"/>
      <protection locked="0"/>
    </xf>
    <xf numFmtId="164" fontId="3" fillId="0" borderId="66" xfId="0" applyNumberFormat="1" applyFont="1" applyBorder="1" applyAlignment="1" applyProtection="1">
      <alignment horizontal="center" vertical="top" wrapText="1"/>
      <protection locked="0"/>
    </xf>
    <xf numFmtId="164" fontId="3" fillId="0" borderId="18" xfId="0" applyNumberFormat="1" applyFont="1" applyBorder="1" applyAlignment="1" applyProtection="1">
      <alignment horizontal="center" vertical="center" wrapText="1"/>
      <protection locked="0"/>
    </xf>
    <xf numFmtId="164" fontId="3" fillId="0" borderId="12" xfId="0" applyNumberFormat="1" applyFont="1" applyBorder="1" applyAlignment="1">
      <alignment horizontal="center" vertical="center" wrapText="1"/>
    </xf>
    <xf numFmtId="164" fontId="21" fillId="0" borderId="32" xfId="4" applyNumberFormat="1" applyFont="1" applyBorder="1" applyAlignment="1">
      <alignment horizontal="center" vertical="center"/>
    </xf>
    <xf numFmtId="164" fontId="21" fillId="0" borderId="34" xfId="4" applyNumberFormat="1" applyFont="1" applyBorder="1" applyAlignment="1">
      <alignment horizontal="center" vertical="center"/>
    </xf>
    <xf numFmtId="164" fontId="21" fillId="0" borderId="42" xfId="4" applyNumberFormat="1" applyFont="1" applyBorder="1" applyAlignment="1">
      <alignment horizontal="center" vertical="center"/>
    </xf>
    <xf numFmtId="0" fontId="6" fillId="0" borderId="50" xfId="4" applyFont="1" applyBorder="1" applyAlignment="1">
      <alignment horizontal="center" vertical="center" wrapText="1"/>
    </xf>
    <xf numFmtId="0" fontId="6" fillId="0" borderId="51" xfId="4" applyFont="1" applyBorder="1" applyAlignment="1">
      <alignment horizontal="center" vertical="center" wrapText="1"/>
    </xf>
    <xf numFmtId="0" fontId="6" fillId="0" borderId="52"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0"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50" xfId="4" applyFont="1" applyBorder="1" applyAlignment="1">
      <alignment horizontal="center" vertical="center"/>
    </xf>
    <xf numFmtId="0" fontId="6" fillId="0" borderId="51" xfId="4" applyFont="1" applyBorder="1" applyAlignment="1">
      <alignment horizontal="center" vertical="center"/>
    </xf>
    <xf numFmtId="0" fontId="6" fillId="0" borderId="52" xfId="4" applyFont="1" applyBorder="1" applyAlignment="1">
      <alignment horizontal="center" vertical="center"/>
    </xf>
    <xf numFmtId="0" fontId="6" fillId="0" borderId="26" xfId="4" applyFont="1" applyBorder="1" applyAlignment="1">
      <alignment horizontal="center" vertical="center"/>
    </xf>
    <xf numFmtId="0" fontId="6" fillId="0" borderId="0" xfId="4" applyFont="1" applyBorder="1" applyAlignment="1">
      <alignment horizontal="center" vertical="center"/>
    </xf>
    <xf numFmtId="0" fontId="6" fillId="0" borderId="28" xfId="4" applyFont="1" applyBorder="1" applyAlignment="1">
      <alignment horizontal="center" vertical="center"/>
    </xf>
    <xf numFmtId="0" fontId="23" fillId="0" borderId="39" xfId="4" applyFont="1" applyBorder="1" applyAlignment="1">
      <alignment horizontal="left" vertical="center"/>
    </xf>
    <xf numFmtId="0" fontId="23" fillId="0" borderId="40" xfId="4" applyFont="1" applyBorder="1" applyAlignment="1">
      <alignment horizontal="left" vertical="center"/>
    </xf>
    <xf numFmtId="0" fontId="23" fillId="0" borderId="41" xfId="4" applyFont="1" applyBorder="1" applyAlignment="1">
      <alignment horizontal="left" vertical="center"/>
    </xf>
    <xf numFmtId="0" fontId="23" fillId="0" borderId="33" xfId="4" applyFont="1" applyBorder="1" applyAlignment="1">
      <alignment horizontal="left" vertical="center"/>
    </xf>
    <xf numFmtId="0" fontId="23" fillId="0" borderId="0" xfId="4" applyFont="1" applyBorder="1" applyAlignment="1">
      <alignment horizontal="left" vertical="center"/>
    </xf>
    <xf numFmtId="0" fontId="23" fillId="0" borderId="31" xfId="4" applyFont="1" applyBorder="1" applyAlignment="1">
      <alignment horizontal="left" vertical="center"/>
    </xf>
    <xf numFmtId="0" fontId="23" fillId="0" borderId="35" xfId="4" applyFont="1" applyBorder="1" applyAlignment="1">
      <alignment horizontal="left" vertical="center"/>
    </xf>
    <xf numFmtId="0" fontId="23" fillId="0" borderId="36" xfId="4" applyFont="1" applyBorder="1" applyAlignment="1">
      <alignment horizontal="left" vertical="center"/>
    </xf>
    <xf numFmtId="0" fontId="23" fillId="0" borderId="37" xfId="4" applyFont="1" applyBorder="1" applyAlignment="1">
      <alignment horizontal="left" vertical="center"/>
    </xf>
    <xf numFmtId="164" fontId="21" fillId="0" borderId="38" xfId="4" applyNumberFormat="1" applyFont="1" applyBorder="1" applyAlignment="1">
      <alignment horizontal="center" vertical="center"/>
    </xf>
    <xf numFmtId="0" fontId="21" fillId="2" borderId="47" xfId="4" applyFont="1" applyFill="1" applyBorder="1" applyAlignment="1">
      <alignment horizontal="left" vertical="center"/>
    </xf>
    <xf numFmtId="0" fontId="21" fillId="2" borderId="48" xfId="4" applyFont="1" applyFill="1" applyBorder="1" applyAlignment="1">
      <alignment horizontal="left" vertical="center"/>
    </xf>
    <xf numFmtId="0" fontId="21" fillId="2" borderId="49" xfId="4" applyFont="1" applyFill="1" applyBorder="1" applyAlignment="1">
      <alignment horizontal="left" vertical="center"/>
    </xf>
    <xf numFmtId="0" fontId="21" fillId="2" borderId="33" xfId="4" applyFont="1" applyFill="1" applyBorder="1" applyAlignment="1">
      <alignment horizontal="left" vertical="center"/>
    </xf>
    <xf numFmtId="0" fontId="21" fillId="2" borderId="0" xfId="4" applyFont="1" applyFill="1" applyBorder="1" applyAlignment="1">
      <alignment horizontal="left" vertical="center"/>
    </xf>
    <xf numFmtId="0" fontId="21" fillId="2" borderId="31" xfId="4" applyFont="1" applyFill="1" applyBorder="1" applyAlignment="1">
      <alignment horizontal="left" vertical="center"/>
    </xf>
    <xf numFmtId="0" fontId="21" fillId="2" borderId="44" xfId="4" applyFont="1" applyFill="1" applyBorder="1" applyAlignment="1">
      <alignment horizontal="left" vertical="center"/>
    </xf>
    <xf numFmtId="0" fontId="21" fillId="2" borderId="45" xfId="4" applyFont="1" applyFill="1" applyBorder="1" applyAlignment="1">
      <alignment horizontal="left" vertical="center"/>
    </xf>
    <xf numFmtId="0" fontId="21" fillId="2" borderId="46" xfId="4" applyFont="1" applyFill="1" applyBorder="1" applyAlignment="1">
      <alignment horizontal="left" vertical="center"/>
    </xf>
    <xf numFmtId="164" fontId="21" fillId="0" borderId="43" xfId="4" applyNumberFormat="1" applyFont="1" applyBorder="1" applyAlignment="1">
      <alignment horizontal="center" vertical="center"/>
    </xf>
    <xf numFmtId="0" fontId="23" fillId="0" borderId="44" xfId="4" applyFont="1" applyBorder="1" applyAlignment="1">
      <alignment horizontal="left" vertical="center"/>
    </xf>
    <xf numFmtId="0" fontId="23" fillId="0" borderId="45" xfId="4" applyFont="1" applyBorder="1" applyAlignment="1">
      <alignment horizontal="left" vertical="center"/>
    </xf>
    <xf numFmtId="0" fontId="23" fillId="0" borderId="46" xfId="4" applyFont="1" applyBorder="1" applyAlignment="1">
      <alignment horizontal="left" vertical="center"/>
    </xf>
    <xf numFmtId="164" fontId="23" fillId="0" borderId="39" xfId="4" applyNumberFormat="1" applyFont="1" applyBorder="1" applyAlignment="1">
      <alignment horizontal="left" vertical="center"/>
    </xf>
    <xf numFmtId="164" fontId="21" fillId="2" borderId="43" xfId="4" applyNumberFormat="1" applyFont="1" applyFill="1" applyBorder="1" applyAlignment="1">
      <alignment horizontal="center" vertical="center"/>
    </xf>
    <xf numFmtId="164" fontId="21" fillId="2" borderId="34" xfId="4" applyNumberFormat="1" applyFont="1" applyFill="1" applyBorder="1" applyAlignment="1">
      <alignment horizontal="center" vertical="center"/>
    </xf>
    <xf numFmtId="164" fontId="21" fillId="2" borderId="42" xfId="4" applyNumberFormat="1" applyFont="1" applyFill="1" applyBorder="1" applyAlignment="1">
      <alignment horizontal="center" vertical="center"/>
    </xf>
    <xf numFmtId="0" fontId="21" fillId="0" borderId="39" xfId="4" applyFont="1" applyBorder="1" applyAlignment="1">
      <alignment horizontal="left" vertical="center"/>
    </xf>
    <xf numFmtId="0" fontId="21" fillId="0" borderId="40" xfId="4" applyFont="1" applyBorder="1" applyAlignment="1">
      <alignment horizontal="left" vertical="center"/>
    </xf>
    <xf numFmtId="0" fontId="21" fillId="0" borderId="41" xfId="4" applyFont="1" applyBorder="1" applyAlignment="1">
      <alignment horizontal="left" vertical="center"/>
    </xf>
    <xf numFmtId="0" fontId="21" fillId="0" borderId="33" xfId="4" applyFont="1" applyBorder="1" applyAlignment="1">
      <alignment horizontal="left" vertical="center"/>
    </xf>
    <xf numFmtId="0" fontId="21" fillId="0" borderId="0" xfId="4" applyFont="1" applyBorder="1" applyAlignment="1">
      <alignment horizontal="left" vertical="center"/>
    </xf>
    <xf numFmtId="0" fontId="21" fillId="0" borderId="31" xfId="4" applyFont="1" applyBorder="1" applyAlignment="1">
      <alignment horizontal="left" vertical="center"/>
    </xf>
    <xf numFmtId="0" fontId="21" fillId="0" borderId="35" xfId="4" applyFont="1" applyBorder="1" applyAlignment="1">
      <alignment horizontal="left" vertical="center"/>
    </xf>
    <xf numFmtId="0" fontId="21" fillId="0" borderId="36" xfId="4" applyFont="1" applyBorder="1" applyAlignment="1">
      <alignment horizontal="left" vertical="center"/>
    </xf>
    <xf numFmtId="0" fontId="21" fillId="0" borderId="37" xfId="4" applyFont="1" applyBorder="1" applyAlignment="1">
      <alignment horizontal="left" vertical="center"/>
    </xf>
    <xf numFmtId="0" fontId="11" fillId="0" borderId="56" xfId="1" applyFont="1" applyFill="1" applyBorder="1" applyAlignment="1" applyProtection="1">
      <alignment horizontal="right" vertical="top" wrapText="1"/>
      <protection locked="0"/>
    </xf>
    <xf numFmtId="0" fontId="11" fillId="0" borderId="55" xfId="1" applyFont="1" applyFill="1" applyBorder="1" applyAlignment="1" applyProtection="1">
      <alignment horizontal="right" vertical="top" wrapText="1"/>
      <protection locked="0"/>
    </xf>
    <xf numFmtId="0" fontId="11" fillId="0" borderId="22"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164" fontId="4" fillId="0" borderId="25" xfId="1" applyNumberFormat="1" applyFont="1" applyFill="1" applyBorder="1" applyAlignment="1" applyProtection="1">
      <alignment horizontal="right" vertical="center" wrapText="1"/>
      <protection locked="0"/>
    </xf>
    <xf numFmtId="0" fontId="4" fillId="0" borderId="24" xfId="1" applyFont="1" applyFill="1" applyBorder="1" applyAlignment="1" applyProtection="1">
      <alignment horizontal="right" vertical="center" wrapText="1"/>
      <protection locked="0"/>
    </xf>
    <xf numFmtId="0" fontId="6" fillId="0" borderId="15" xfId="4" applyFont="1" applyBorder="1" applyAlignment="1">
      <alignment horizontal="center" vertical="center"/>
    </xf>
    <xf numFmtId="0" fontId="6" fillId="0" borderId="16" xfId="4" applyFont="1" applyBorder="1" applyAlignment="1">
      <alignment horizontal="center" vertical="center"/>
    </xf>
    <xf numFmtId="0" fontId="6" fillId="0" borderId="17" xfId="4" applyFont="1" applyBorder="1" applyAlignment="1">
      <alignment horizontal="center" vertical="center"/>
    </xf>
    <xf numFmtId="0" fontId="24" fillId="0" borderId="16" xfId="0" applyFont="1" applyBorder="1" applyAlignment="1">
      <alignment horizontal="center" vertical="center"/>
    </xf>
    <xf numFmtId="0" fontId="4" fillId="0" borderId="61" xfId="0" applyFont="1" applyBorder="1" applyAlignment="1">
      <alignment horizontal="center" vertical="center"/>
    </xf>
    <xf numFmtId="0" fontId="4" fillId="0" borderId="16" xfId="0" applyFont="1" applyBorder="1" applyAlignment="1">
      <alignment horizontal="center" vertical="center"/>
    </xf>
    <xf numFmtId="0" fontId="4" fillId="0" borderId="62" xfId="0" applyFont="1" applyBorder="1" applyAlignment="1">
      <alignment horizontal="center" vertical="center"/>
    </xf>
    <xf numFmtId="164" fontId="4" fillId="0" borderId="25" xfId="0" applyNumberFormat="1" applyFont="1" applyBorder="1" applyAlignment="1" applyProtection="1">
      <alignment horizontal="right" vertical="center" wrapText="1"/>
      <protection locked="0"/>
    </xf>
    <xf numFmtId="164" fontId="4" fillId="0" borderId="65" xfId="0" applyNumberFormat="1" applyFont="1" applyBorder="1" applyAlignment="1" applyProtection="1">
      <alignment horizontal="right" vertical="center" wrapText="1"/>
      <protection locked="0"/>
    </xf>
  </cellXfs>
  <cellStyles count="5">
    <cellStyle name="Normal" xfId="0" builtinId="0"/>
    <cellStyle name="Normal 2" xfId="1"/>
    <cellStyle name="Normal 3" xfId="4"/>
    <cellStyle name="Normal 5" xfId="2"/>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1"/>
  <sheetViews>
    <sheetView view="pageBreakPreview" workbookViewId="0">
      <selection activeCell="E7" sqref="E7:E40"/>
    </sheetView>
  </sheetViews>
  <sheetFormatPr defaultColWidth="10" defaultRowHeight="14.25" x14ac:dyDescent="0.2"/>
  <cols>
    <col min="1" max="3" width="10" style="77"/>
    <col min="4" max="4" width="22.140625" style="77" customWidth="1"/>
    <col min="5" max="5" width="39.28515625" style="81" customWidth="1"/>
    <col min="6" max="6" width="17.28515625" style="77" customWidth="1"/>
    <col min="7" max="16384" width="10" style="77"/>
  </cols>
  <sheetData>
    <row r="1" spans="1:6" ht="15.6" customHeight="1" x14ac:dyDescent="0.2">
      <c r="A1" s="130" t="s">
        <v>617</v>
      </c>
      <c r="B1" s="131"/>
      <c r="C1" s="131"/>
      <c r="D1" s="131"/>
      <c r="E1" s="132"/>
      <c r="F1" s="76"/>
    </row>
    <row r="2" spans="1:6" ht="13.9" customHeight="1" x14ac:dyDescent="0.2">
      <c r="A2" s="133"/>
      <c r="B2" s="134"/>
      <c r="C2" s="134"/>
      <c r="D2" s="134"/>
      <c r="E2" s="135"/>
      <c r="F2" s="78"/>
    </row>
    <row r="3" spans="1:6" ht="13.9" customHeight="1" x14ac:dyDescent="0.2">
      <c r="A3" s="133"/>
      <c r="B3" s="134"/>
      <c r="C3" s="134"/>
      <c r="D3" s="134"/>
      <c r="E3" s="135"/>
      <c r="F3" s="78"/>
    </row>
    <row r="4" spans="1:6" ht="13.9" customHeight="1" thickBot="1" x14ac:dyDescent="0.25">
      <c r="A4" s="136"/>
      <c r="B4" s="137"/>
      <c r="C4" s="137"/>
      <c r="D4" s="137"/>
      <c r="E4" s="138"/>
      <c r="F4" s="78"/>
    </row>
    <row r="5" spans="1:6" ht="15.6" customHeight="1" x14ac:dyDescent="0.25">
      <c r="A5" s="139" t="s">
        <v>167</v>
      </c>
      <c r="B5" s="140"/>
      <c r="C5" s="140"/>
      <c r="D5" s="140"/>
      <c r="E5" s="141"/>
      <c r="F5" s="79"/>
    </row>
    <row r="6" spans="1:6" ht="16.149999999999999" customHeight="1" x14ac:dyDescent="0.2">
      <c r="A6" s="142"/>
      <c r="B6" s="143"/>
      <c r="C6" s="143"/>
      <c r="D6" s="143"/>
      <c r="E6" s="144"/>
    </row>
    <row r="7" spans="1:6" ht="15.6" customHeight="1" x14ac:dyDescent="0.2">
      <c r="A7" s="145" t="s">
        <v>171</v>
      </c>
      <c r="B7" s="146"/>
      <c r="C7" s="146"/>
      <c r="D7" s="147"/>
      <c r="E7" s="127"/>
    </row>
    <row r="8" spans="1:6" x14ac:dyDescent="0.2">
      <c r="A8" s="148"/>
      <c r="B8" s="149"/>
      <c r="C8" s="149"/>
      <c r="D8" s="150"/>
      <c r="E8" s="128"/>
    </row>
    <row r="9" spans="1:6" x14ac:dyDescent="0.2">
      <c r="A9" s="151"/>
      <c r="B9" s="152"/>
      <c r="C9" s="152"/>
      <c r="D9" s="153"/>
      <c r="E9" s="154"/>
    </row>
    <row r="10" spans="1:6" ht="15.6" customHeight="1" x14ac:dyDescent="0.2">
      <c r="A10" s="145" t="s">
        <v>620</v>
      </c>
      <c r="B10" s="146"/>
      <c r="C10" s="146"/>
      <c r="D10" s="147"/>
      <c r="E10" s="127"/>
    </row>
    <row r="11" spans="1:6" x14ac:dyDescent="0.2">
      <c r="A11" s="148"/>
      <c r="B11" s="149"/>
      <c r="C11" s="149"/>
      <c r="D11" s="150"/>
      <c r="E11" s="128"/>
    </row>
    <row r="12" spans="1:6" x14ac:dyDescent="0.2">
      <c r="A12" s="151"/>
      <c r="B12" s="152"/>
      <c r="C12" s="152"/>
      <c r="D12" s="153"/>
      <c r="E12" s="154"/>
    </row>
    <row r="13" spans="1:6" ht="15.6" customHeight="1" x14ac:dyDescent="0.2">
      <c r="A13" s="145" t="s">
        <v>339</v>
      </c>
      <c r="B13" s="146"/>
      <c r="C13" s="146"/>
      <c r="D13" s="147"/>
      <c r="E13" s="127"/>
    </row>
    <row r="14" spans="1:6" x14ac:dyDescent="0.2">
      <c r="A14" s="148"/>
      <c r="B14" s="149"/>
      <c r="C14" s="149"/>
      <c r="D14" s="150"/>
      <c r="E14" s="128"/>
    </row>
    <row r="15" spans="1:6" x14ac:dyDescent="0.2">
      <c r="A15" s="151"/>
      <c r="B15" s="152"/>
      <c r="C15" s="152"/>
      <c r="D15" s="153"/>
      <c r="E15" s="154"/>
    </row>
    <row r="16" spans="1:6" ht="55.9" customHeight="1" x14ac:dyDescent="0.2">
      <c r="A16" s="145" t="s">
        <v>340</v>
      </c>
      <c r="B16" s="146"/>
      <c r="C16" s="146"/>
      <c r="D16" s="147"/>
      <c r="E16" s="80"/>
    </row>
    <row r="17" spans="1:5" ht="15.6" customHeight="1" x14ac:dyDescent="0.2">
      <c r="A17" s="145" t="s">
        <v>611</v>
      </c>
      <c r="B17" s="146"/>
      <c r="C17" s="146"/>
      <c r="D17" s="147"/>
      <c r="E17" s="127"/>
    </row>
    <row r="18" spans="1:5" ht="15.6" customHeight="1" x14ac:dyDescent="0.2">
      <c r="A18" s="148"/>
      <c r="B18" s="149"/>
      <c r="C18" s="149"/>
      <c r="D18" s="150"/>
      <c r="E18" s="128"/>
    </row>
    <row r="19" spans="1:5" ht="15.6" customHeight="1" thickBot="1" x14ac:dyDescent="0.25">
      <c r="A19" s="151"/>
      <c r="B19" s="152"/>
      <c r="C19" s="152"/>
      <c r="D19" s="153"/>
      <c r="E19" s="129"/>
    </row>
    <row r="20" spans="1:5" ht="16.149999999999999" customHeight="1" thickTop="1" x14ac:dyDescent="0.2">
      <c r="A20" s="145" t="s">
        <v>614</v>
      </c>
      <c r="B20" s="146"/>
      <c r="C20" s="146"/>
      <c r="D20" s="147"/>
      <c r="E20" s="164"/>
    </row>
    <row r="21" spans="1:5" x14ac:dyDescent="0.2">
      <c r="A21" s="148"/>
      <c r="B21" s="149"/>
      <c r="C21" s="149"/>
      <c r="D21" s="150"/>
      <c r="E21" s="128"/>
    </row>
    <row r="22" spans="1:5" x14ac:dyDescent="0.2">
      <c r="A22" s="151"/>
      <c r="B22" s="152"/>
      <c r="C22" s="152"/>
      <c r="D22" s="153"/>
      <c r="E22" s="154"/>
    </row>
    <row r="23" spans="1:5" ht="15.6" customHeight="1" x14ac:dyDescent="0.2">
      <c r="A23" s="145" t="s">
        <v>616</v>
      </c>
      <c r="B23" s="146"/>
      <c r="C23" s="146"/>
      <c r="D23" s="147"/>
      <c r="E23" s="127"/>
    </row>
    <row r="24" spans="1:5" ht="15.6" customHeight="1" x14ac:dyDescent="0.2">
      <c r="A24" s="148"/>
      <c r="B24" s="149"/>
      <c r="C24" s="149"/>
      <c r="D24" s="150"/>
      <c r="E24" s="128"/>
    </row>
    <row r="25" spans="1:5" ht="15.6" customHeight="1" thickBot="1" x14ac:dyDescent="0.25">
      <c r="A25" s="151"/>
      <c r="B25" s="152"/>
      <c r="C25" s="152"/>
      <c r="D25" s="153"/>
      <c r="E25" s="129"/>
    </row>
    <row r="26" spans="1:5" ht="16.149999999999999" customHeight="1" thickTop="1" x14ac:dyDescent="0.2">
      <c r="A26" s="172" t="s">
        <v>615</v>
      </c>
      <c r="B26" s="173"/>
      <c r="C26" s="173"/>
      <c r="D26" s="174"/>
      <c r="E26" s="164"/>
    </row>
    <row r="27" spans="1:5" ht="15.6" customHeight="1" x14ac:dyDescent="0.2">
      <c r="A27" s="175"/>
      <c r="B27" s="176"/>
      <c r="C27" s="176"/>
      <c r="D27" s="177"/>
      <c r="E27" s="128"/>
    </row>
    <row r="28" spans="1:5" ht="16.149999999999999" customHeight="1" thickBot="1" x14ac:dyDescent="0.25">
      <c r="A28" s="178"/>
      <c r="B28" s="179"/>
      <c r="C28" s="179"/>
      <c r="D28" s="180"/>
      <c r="E28" s="129"/>
    </row>
    <row r="29" spans="1:5" ht="16.149999999999999" customHeight="1" thickTop="1" x14ac:dyDescent="0.2">
      <c r="A29" s="145" t="s">
        <v>168</v>
      </c>
      <c r="B29" s="146"/>
      <c r="C29" s="146"/>
      <c r="D29" s="147"/>
      <c r="E29" s="127"/>
    </row>
    <row r="30" spans="1:5" ht="15.6" customHeight="1" x14ac:dyDescent="0.2">
      <c r="A30" s="148"/>
      <c r="B30" s="149"/>
      <c r="C30" s="149"/>
      <c r="D30" s="150"/>
      <c r="E30" s="128"/>
    </row>
    <row r="31" spans="1:5" ht="16.149999999999999" customHeight="1" thickBot="1" x14ac:dyDescent="0.25">
      <c r="A31" s="151"/>
      <c r="B31" s="152"/>
      <c r="C31" s="152"/>
      <c r="D31" s="153"/>
      <c r="E31" s="129"/>
    </row>
    <row r="32" spans="1:5" ht="15" thickTop="1" x14ac:dyDescent="0.2">
      <c r="A32" s="145" t="s">
        <v>169</v>
      </c>
      <c r="B32" s="146"/>
      <c r="C32" s="146"/>
      <c r="D32" s="147"/>
      <c r="E32" s="168"/>
    </row>
    <row r="33" spans="1:5" ht="15" customHeight="1" x14ac:dyDescent="0.2">
      <c r="A33" s="148"/>
      <c r="B33" s="149"/>
      <c r="C33" s="149"/>
      <c r="D33" s="150"/>
      <c r="E33" s="148"/>
    </row>
    <row r="34" spans="1:5" ht="14.25" customHeight="1" x14ac:dyDescent="0.2">
      <c r="A34" s="151"/>
      <c r="B34" s="152"/>
      <c r="C34" s="152"/>
      <c r="D34" s="153"/>
      <c r="E34" s="151"/>
    </row>
    <row r="35" spans="1:5" ht="15" customHeight="1" x14ac:dyDescent="0.2">
      <c r="A35" s="145" t="s">
        <v>176</v>
      </c>
      <c r="B35" s="146"/>
      <c r="C35" s="146"/>
      <c r="D35" s="147"/>
      <c r="E35" s="168"/>
    </row>
    <row r="36" spans="1:5" ht="15" customHeight="1" x14ac:dyDescent="0.2">
      <c r="A36" s="148"/>
      <c r="B36" s="149"/>
      <c r="C36" s="149"/>
      <c r="D36" s="150"/>
      <c r="E36" s="148"/>
    </row>
    <row r="37" spans="1:5" ht="15" customHeight="1" thickBot="1" x14ac:dyDescent="0.25">
      <c r="A37" s="165"/>
      <c r="B37" s="166"/>
      <c r="C37" s="166"/>
      <c r="D37" s="167"/>
      <c r="E37" s="165"/>
    </row>
    <row r="38" spans="1:5" ht="15.75" customHeight="1" thickTop="1" x14ac:dyDescent="0.2">
      <c r="A38" s="155" t="s">
        <v>170</v>
      </c>
      <c r="B38" s="156"/>
      <c r="C38" s="156"/>
      <c r="D38" s="157"/>
      <c r="E38" s="169"/>
    </row>
    <row r="39" spans="1:5" ht="15" customHeight="1" x14ac:dyDescent="0.2">
      <c r="A39" s="158"/>
      <c r="B39" s="159"/>
      <c r="C39" s="159"/>
      <c r="D39" s="160"/>
      <c r="E39" s="170"/>
    </row>
    <row r="40" spans="1:5" ht="15" customHeight="1" thickBot="1" x14ac:dyDescent="0.25">
      <c r="A40" s="161"/>
      <c r="B40" s="162"/>
      <c r="C40" s="162"/>
      <c r="D40" s="163"/>
      <c r="E40" s="171"/>
    </row>
    <row r="41" spans="1:5" ht="15" thickTop="1" x14ac:dyDescent="0.2"/>
  </sheetData>
  <mergeCells count="25">
    <mergeCell ref="A38:D40"/>
    <mergeCell ref="E29:E31"/>
    <mergeCell ref="A29:D31"/>
    <mergeCell ref="E20:E22"/>
    <mergeCell ref="A32:D34"/>
    <mergeCell ref="E23:E25"/>
    <mergeCell ref="A35:D37"/>
    <mergeCell ref="E26:E28"/>
    <mergeCell ref="A20:D22"/>
    <mergeCell ref="A23:D25"/>
    <mergeCell ref="E32:E34"/>
    <mergeCell ref="E35:E37"/>
    <mergeCell ref="E38:E40"/>
    <mergeCell ref="A26:D28"/>
    <mergeCell ref="E17:E19"/>
    <mergeCell ref="A1:E4"/>
    <mergeCell ref="A5:E6"/>
    <mergeCell ref="A7:D9"/>
    <mergeCell ref="E7:E9"/>
    <mergeCell ref="A10:D12"/>
    <mergeCell ref="E10:E12"/>
    <mergeCell ref="A13:D15"/>
    <mergeCell ref="E13:E15"/>
    <mergeCell ref="A16:D16"/>
    <mergeCell ref="A17:D19"/>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4"/>
  <sheetViews>
    <sheetView view="pageBreakPreview" topLeftCell="A33" zoomScaleNormal="100" zoomScaleSheetLayoutView="100" workbookViewId="0">
      <selection activeCell="G14" sqref="G14:G25"/>
    </sheetView>
  </sheetViews>
  <sheetFormatPr defaultRowHeight="16.149999999999999" customHeight="1" x14ac:dyDescent="0.25"/>
  <cols>
    <col min="1" max="1" width="8.7109375" style="6" customWidth="1"/>
    <col min="2" max="2" width="11.7109375" style="6" customWidth="1"/>
    <col min="3" max="3" width="66.7109375" style="38" customWidth="1"/>
    <col min="4" max="4" width="8.7109375" style="7" customWidth="1"/>
    <col min="5" max="5" width="8.7109375" customWidth="1"/>
    <col min="6" max="6" width="16.7109375" style="82" customWidth="1"/>
    <col min="7" max="7" width="16.7109375" style="30" customWidth="1"/>
  </cols>
  <sheetData>
    <row r="1" spans="1:7" s="6" customFormat="1" ht="16.149999999999999" customHeight="1" thickBot="1" x14ac:dyDescent="0.25">
      <c r="A1" s="11" t="s">
        <v>137</v>
      </c>
      <c r="B1" s="9" t="s">
        <v>21</v>
      </c>
      <c r="C1" s="29" t="s">
        <v>54</v>
      </c>
      <c r="D1" s="9" t="s">
        <v>1</v>
      </c>
      <c r="E1" s="9" t="s">
        <v>79</v>
      </c>
      <c r="F1" s="20" t="s">
        <v>2</v>
      </c>
      <c r="G1" s="12" t="s">
        <v>3</v>
      </c>
    </row>
    <row r="2" spans="1:7" ht="16.149999999999999" customHeight="1" x14ac:dyDescent="0.25">
      <c r="A2" s="59"/>
      <c r="B2" s="9" t="s">
        <v>0</v>
      </c>
      <c r="C2" s="40"/>
      <c r="D2" s="15"/>
      <c r="E2" s="15"/>
      <c r="F2" s="67"/>
      <c r="G2" s="50"/>
    </row>
    <row r="3" spans="1:7" ht="16.149999999999999" customHeight="1" x14ac:dyDescent="0.25">
      <c r="A3" s="60" t="s">
        <v>81</v>
      </c>
      <c r="B3" s="16" t="s">
        <v>49</v>
      </c>
      <c r="C3" s="40" t="s">
        <v>153</v>
      </c>
      <c r="D3" s="16"/>
      <c r="E3" s="16"/>
      <c r="F3" s="68"/>
      <c r="G3" s="51"/>
    </row>
    <row r="4" spans="1:7" ht="48.75" x14ac:dyDescent="0.25">
      <c r="A4" s="60"/>
      <c r="B4" s="16"/>
      <c r="C4" s="42" t="s">
        <v>130</v>
      </c>
      <c r="D4" s="16" t="s">
        <v>25</v>
      </c>
      <c r="E4" s="16">
        <v>1</v>
      </c>
      <c r="F4" s="68"/>
      <c r="G4" s="73"/>
    </row>
    <row r="5" spans="1:7" ht="18" customHeight="1" x14ac:dyDescent="0.25">
      <c r="A5" s="61" t="s">
        <v>85</v>
      </c>
      <c r="B5" s="16"/>
      <c r="C5" s="43" t="s">
        <v>128</v>
      </c>
      <c r="D5" s="17" t="str">
        <f>IF(ISTEXT(C5),"Sum","")</f>
        <v>Sum</v>
      </c>
      <c r="E5" s="17">
        <f>IF(D5="SUM",1,"")</f>
        <v>1</v>
      </c>
      <c r="F5" s="36"/>
      <c r="G5" s="73"/>
    </row>
    <row r="6" spans="1:7" ht="18" customHeight="1" x14ac:dyDescent="0.25">
      <c r="A6" s="61" t="s">
        <v>86</v>
      </c>
      <c r="B6" s="16"/>
      <c r="C6" s="43" t="s">
        <v>129</v>
      </c>
      <c r="D6" s="17" t="str">
        <f>IF(ISTEXT(C6),"Sum","")</f>
        <v>Sum</v>
      </c>
      <c r="E6" s="17">
        <v>1</v>
      </c>
      <c r="F6" s="36"/>
      <c r="G6" s="73"/>
    </row>
    <row r="7" spans="1:7" ht="18" customHeight="1" x14ac:dyDescent="0.25">
      <c r="A7" s="61" t="s">
        <v>86</v>
      </c>
      <c r="B7" s="16"/>
      <c r="C7" s="43" t="s">
        <v>52</v>
      </c>
      <c r="D7" s="17" t="str">
        <f t="shared" ref="D7:D21" si="0">IF(ISTEXT(C7),"Sum","")</f>
        <v>Sum</v>
      </c>
      <c r="E7" s="17">
        <f t="shared" ref="E7:E27" si="1">IF(D7="SUM",1,"")</f>
        <v>1</v>
      </c>
      <c r="F7" s="36"/>
      <c r="G7" s="73"/>
    </row>
    <row r="8" spans="1:7" ht="18" customHeight="1" x14ac:dyDescent="0.25">
      <c r="A8" s="61" t="s">
        <v>87</v>
      </c>
      <c r="B8" s="16"/>
      <c r="C8" s="41" t="s">
        <v>27</v>
      </c>
      <c r="D8" s="17" t="str">
        <f t="shared" si="0"/>
        <v>Sum</v>
      </c>
      <c r="E8" s="17">
        <f t="shared" si="1"/>
        <v>1</v>
      </c>
      <c r="F8" s="68"/>
      <c r="G8" s="73"/>
    </row>
    <row r="9" spans="1:7" ht="18" customHeight="1" x14ac:dyDescent="0.25">
      <c r="A9" s="61" t="s">
        <v>88</v>
      </c>
      <c r="B9" s="16"/>
      <c r="C9" s="44" t="s">
        <v>101</v>
      </c>
      <c r="D9" s="17" t="str">
        <f t="shared" si="0"/>
        <v>Sum</v>
      </c>
      <c r="E9" s="17">
        <f t="shared" si="1"/>
        <v>1</v>
      </c>
      <c r="F9" s="69"/>
      <c r="G9" s="73"/>
    </row>
    <row r="10" spans="1:7" ht="18" customHeight="1" x14ac:dyDescent="0.25">
      <c r="A10" s="61" t="s">
        <v>89</v>
      </c>
      <c r="B10" s="16"/>
      <c r="C10" s="43" t="s">
        <v>53</v>
      </c>
      <c r="D10" s="17" t="str">
        <f t="shared" si="0"/>
        <v>Sum</v>
      </c>
      <c r="E10" s="17">
        <f t="shared" si="1"/>
        <v>1</v>
      </c>
      <c r="F10" s="36"/>
      <c r="G10" s="73"/>
    </row>
    <row r="11" spans="1:7" ht="18" customHeight="1" x14ac:dyDescent="0.25">
      <c r="A11" s="61" t="s">
        <v>102</v>
      </c>
      <c r="B11" s="16"/>
      <c r="C11" s="44" t="s">
        <v>28</v>
      </c>
      <c r="D11" s="17" t="str">
        <f t="shared" si="0"/>
        <v>Sum</v>
      </c>
      <c r="E11" s="17">
        <f t="shared" si="1"/>
        <v>1</v>
      </c>
      <c r="F11" s="36"/>
      <c r="G11" s="73"/>
    </row>
    <row r="12" spans="1:7" ht="18" customHeight="1" x14ac:dyDescent="0.25">
      <c r="A12" s="32"/>
      <c r="B12" s="98"/>
      <c r="C12" s="99"/>
      <c r="D12" s="32"/>
      <c r="E12" s="27"/>
      <c r="F12" s="100"/>
      <c r="G12" s="101"/>
    </row>
    <row r="13" spans="1:7" ht="16.149999999999999" customHeight="1" x14ac:dyDescent="0.25">
      <c r="A13" s="94"/>
      <c r="B13" s="95"/>
      <c r="C13" s="181" t="s">
        <v>189</v>
      </c>
      <c r="D13" s="181"/>
      <c r="E13" s="182"/>
      <c r="F13" s="93"/>
      <c r="G13" s="112"/>
    </row>
    <row r="14" spans="1:7" ht="16.149999999999999" customHeight="1" x14ac:dyDescent="0.25">
      <c r="A14" s="62" t="s">
        <v>82</v>
      </c>
      <c r="B14" s="16" t="s">
        <v>49</v>
      </c>
      <c r="C14" s="45" t="s">
        <v>177</v>
      </c>
      <c r="D14" s="17"/>
      <c r="E14" s="17"/>
      <c r="F14" s="69"/>
      <c r="G14" s="53"/>
    </row>
    <row r="15" spans="1:7" ht="36.75" x14ac:dyDescent="0.25">
      <c r="A15" s="61"/>
      <c r="B15" s="16"/>
      <c r="C15" s="42" t="s">
        <v>55</v>
      </c>
      <c r="D15" s="17" t="s">
        <v>25</v>
      </c>
      <c r="E15" s="17">
        <v>1</v>
      </c>
      <c r="F15" s="36"/>
      <c r="G15" s="72"/>
    </row>
    <row r="16" spans="1:7" ht="18" customHeight="1" x14ac:dyDescent="0.25">
      <c r="A16" s="61" t="s">
        <v>90</v>
      </c>
      <c r="B16" s="16"/>
      <c r="C16" s="43" t="s">
        <v>128</v>
      </c>
      <c r="D16" s="17" t="str">
        <f t="shared" si="0"/>
        <v>Sum</v>
      </c>
      <c r="E16" s="17">
        <f t="shared" si="1"/>
        <v>1</v>
      </c>
      <c r="F16" s="36"/>
      <c r="G16" s="72"/>
    </row>
    <row r="17" spans="1:7" ht="18" customHeight="1" x14ac:dyDescent="0.25">
      <c r="A17" s="61" t="s">
        <v>93</v>
      </c>
      <c r="B17" s="16"/>
      <c r="C17" s="43" t="s">
        <v>129</v>
      </c>
      <c r="D17" s="17" t="str">
        <f t="shared" si="0"/>
        <v>Sum</v>
      </c>
      <c r="E17" s="17">
        <f t="shared" si="1"/>
        <v>1</v>
      </c>
      <c r="F17" s="36"/>
      <c r="G17" s="72"/>
    </row>
    <row r="18" spans="1:7" ht="18" customHeight="1" x14ac:dyDescent="0.25">
      <c r="A18" s="61" t="s">
        <v>94</v>
      </c>
      <c r="B18" s="16"/>
      <c r="C18" s="41" t="s">
        <v>52</v>
      </c>
      <c r="D18" s="17" t="str">
        <f t="shared" si="0"/>
        <v>Sum</v>
      </c>
      <c r="E18" s="17">
        <f t="shared" si="1"/>
        <v>1</v>
      </c>
      <c r="F18" s="68"/>
      <c r="G18" s="72"/>
    </row>
    <row r="19" spans="1:7" ht="18" customHeight="1" x14ac:dyDescent="0.25">
      <c r="A19" s="61" t="s">
        <v>95</v>
      </c>
      <c r="B19" s="16"/>
      <c r="C19" s="44" t="s">
        <v>27</v>
      </c>
      <c r="D19" s="17" t="str">
        <f t="shared" si="0"/>
        <v>Sum</v>
      </c>
      <c r="E19" s="17">
        <f t="shared" si="1"/>
        <v>1</v>
      </c>
      <c r="F19" s="69"/>
      <c r="G19" s="72"/>
    </row>
    <row r="20" spans="1:7" ht="18" customHeight="1" x14ac:dyDescent="0.25">
      <c r="A20" s="61" t="s">
        <v>96</v>
      </c>
      <c r="B20" s="16"/>
      <c r="C20" s="43" t="s">
        <v>101</v>
      </c>
      <c r="D20" s="17" t="str">
        <f t="shared" si="0"/>
        <v>Sum</v>
      </c>
      <c r="E20" s="17">
        <f t="shared" si="1"/>
        <v>1</v>
      </c>
      <c r="F20" s="36"/>
      <c r="G20" s="72"/>
    </row>
    <row r="21" spans="1:7" ht="18" customHeight="1" x14ac:dyDescent="0.25">
      <c r="A21" s="61" t="s">
        <v>97</v>
      </c>
      <c r="B21" s="16"/>
      <c r="C21" s="43" t="s">
        <v>53</v>
      </c>
      <c r="D21" s="17" t="str">
        <f t="shared" si="0"/>
        <v>Sum</v>
      </c>
      <c r="E21" s="17">
        <f t="shared" si="1"/>
        <v>1</v>
      </c>
      <c r="F21" s="36"/>
      <c r="G21" s="72"/>
    </row>
    <row r="22" spans="1:7" ht="18" customHeight="1" x14ac:dyDescent="0.25">
      <c r="A22" s="61" t="s">
        <v>98</v>
      </c>
      <c r="B22" s="16"/>
      <c r="C22" s="43" t="s">
        <v>50</v>
      </c>
      <c r="D22" s="17" t="s">
        <v>80</v>
      </c>
      <c r="E22" s="17">
        <v>4</v>
      </c>
      <c r="F22" s="36"/>
      <c r="G22" s="72"/>
    </row>
    <row r="23" spans="1:7" ht="18" customHeight="1" x14ac:dyDescent="0.25">
      <c r="A23" s="61" t="s">
        <v>99</v>
      </c>
      <c r="B23" s="16"/>
      <c r="C23" s="41" t="s">
        <v>51</v>
      </c>
      <c r="D23" s="17" t="s">
        <v>80</v>
      </c>
      <c r="E23" s="17">
        <v>4</v>
      </c>
      <c r="F23" s="68"/>
      <c r="G23" s="72"/>
    </row>
    <row r="24" spans="1:7" ht="16.149999999999999" customHeight="1" x14ac:dyDescent="0.25">
      <c r="A24" s="62"/>
      <c r="B24" s="18"/>
      <c r="C24" s="44"/>
      <c r="D24" s="46"/>
      <c r="E24" s="46"/>
      <c r="F24" s="69"/>
      <c r="G24" s="53"/>
    </row>
    <row r="25" spans="1:7" ht="16.149999999999999" customHeight="1" thickBot="1" x14ac:dyDescent="0.3">
      <c r="A25" s="94"/>
      <c r="B25" s="95"/>
      <c r="C25" s="181" t="s">
        <v>190</v>
      </c>
      <c r="D25" s="181"/>
      <c r="E25" s="182"/>
      <c r="F25" s="93"/>
      <c r="G25" s="112"/>
    </row>
    <row r="26" spans="1:7" ht="16.149999999999999" customHeight="1" thickBot="1" x14ac:dyDescent="0.3">
      <c r="A26" s="63"/>
      <c r="B26" s="56" t="s">
        <v>132</v>
      </c>
      <c r="C26" s="57" t="s">
        <v>136</v>
      </c>
      <c r="D26" s="47"/>
      <c r="E26" s="47"/>
      <c r="F26" s="70"/>
      <c r="G26" s="48"/>
    </row>
    <row r="27" spans="1:7" ht="16.149999999999999" customHeight="1" x14ac:dyDescent="0.25">
      <c r="A27" s="64" t="s">
        <v>83</v>
      </c>
      <c r="B27" s="31">
        <v>8.6999999999999993</v>
      </c>
      <c r="C27" s="55" t="s">
        <v>29</v>
      </c>
      <c r="D27" s="31"/>
      <c r="E27" s="31" t="str">
        <f t="shared" si="1"/>
        <v/>
      </c>
      <c r="F27" s="71"/>
      <c r="G27" s="54"/>
    </row>
    <row r="28" spans="1:7" ht="16.149999999999999" customHeight="1" x14ac:dyDescent="0.25">
      <c r="A28" s="64" t="s">
        <v>103</v>
      </c>
      <c r="B28" s="17"/>
      <c r="C28" s="43" t="s">
        <v>30</v>
      </c>
      <c r="D28" s="17" t="s">
        <v>131</v>
      </c>
      <c r="E28" s="17">
        <f>IF(ISBLANK(D28),"",1)</f>
        <v>1</v>
      </c>
      <c r="F28" s="36"/>
      <c r="G28" s="52" t="str">
        <f>IF(ISBLANK(E28),"","Rate Only")</f>
        <v>Rate Only</v>
      </c>
    </row>
    <row r="29" spans="1:7" ht="16.149999999999999" customHeight="1" x14ac:dyDescent="0.25">
      <c r="A29" s="64" t="s">
        <v>104</v>
      </c>
      <c r="B29" s="17"/>
      <c r="C29" s="43" t="s">
        <v>100</v>
      </c>
      <c r="D29" s="17" t="s">
        <v>131</v>
      </c>
      <c r="E29" s="17">
        <f>IF(ISBLANK(D29),"",1)</f>
        <v>1</v>
      </c>
      <c r="F29" s="36"/>
      <c r="G29" s="52" t="str">
        <f t="shared" ref="G29:G52" si="2">IF(ISBLANK(E29),"","Rate Only")</f>
        <v>Rate Only</v>
      </c>
    </row>
    <row r="30" spans="1:7" ht="16.149999999999999" customHeight="1" x14ac:dyDescent="0.25">
      <c r="A30" s="64" t="s">
        <v>105</v>
      </c>
      <c r="B30" s="17"/>
      <c r="C30" s="43" t="s">
        <v>31</v>
      </c>
      <c r="D30" s="17" t="s">
        <v>131</v>
      </c>
      <c r="E30" s="17">
        <f t="shared" ref="E30:E52" si="3">IF(ISBLANK(D30),"",1)</f>
        <v>1</v>
      </c>
      <c r="F30" s="36"/>
      <c r="G30" s="52" t="str">
        <f t="shared" si="2"/>
        <v>Rate Only</v>
      </c>
    </row>
    <row r="31" spans="1:7" ht="16.149999999999999" customHeight="1" x14ac:dyDescent="0.25">
      <c r="A31" s="64" t="s">
        <v>106</v>
      </c>
      <c r="B31" s="17"/>
      <c r="C31" s="41" t="s">
        <v>32</v>
      </c>
      <c r="D31" s="17" t="s">
        <v>131</v>
      </c>
      <c r="E31" s="17">
        <f t="shared" si="3"/>
        <v>1</v>
      </c>
      <c r="F31" s="36"/>
      <c r="G31" s="52" t="str">
        <f t="shared" si="2"/>
        <v>Rate Only</v>
      </c>
    </row>
    <row r="32" spans="1:7" ht="16.149999999999999" customHeight="1" x14ac:dyDescent="0.25">
      <c r="A32" s="64" t="s">
        <v>107</v>
      </c>
      <c r="B32" s="17"/>
      <c r="C32" s="43" t="s">
        <v>33</v>
      </c>
      <c r="D32" s="17" t="s">
        <v>131</v>
      </c>
      <c r="E32" s="17">
        <f t="shared" si="3"/>
        <v>1</v>
      </c>
      <c r="F32" s="36"/>
      <c r="G32" s="52" t="str">
        <f t="shared" si="2"/>
        <v>Rate Only</v>
      </c>
    </row>
    <row r="33" spans="1:7" ht="16.149999999999999" customHeight="1" x14ac:dyDescent="0.25">
      <c r="A33" s="64" t="s">
        <v>108</v>
      </c>
      <c r="B33" s="17"/>
      <c r="C33" s="43" t="s">
        <v>34</v>
      </c>
      <c r="D33" s="17" t="s">
        <v>131</v>
      </c>
      <c r="E33" s="17">
        <f t="shared" si="3"/>
        <v>1</v>
      </c>
      <c r="F33" s="36"/>
      <c r="G33" s="52" t="str">
        <f t="shared" si="2"/>
        <v>Rate Only</v>
      </c>
    </row>
    <row r="34" spans="1:7" ht="16.149999999999999" customHeight="1" x14ac:dyDescent="0.25">
      <c r="A34" s="64" t="s">
        <v>109</v>
      </c>
      <c r="B34" s="17"/>
      <c r="C34" s="41" t="s">
        <v>35</v>
      </c>
      <c r="D34" s="17" t="s">
        <v>131</v>
      </c>
      <c r="E34" s="17">
        <f t="shared" si="3"/>
        <v>1</v>
      </c>
      <c r="F34" s="36"/>
      <c r="G34" s="52" t="str">
        <f t="shared" si="2"/>
        <v>Rate Only</v>
      </c>
    </row>
    <row r="35" spans="1:7" ht="16.149999999999999" customHeight="1" x14ac:dyDescent="0.25">
      <c r="A35" s="64" t="s">
        <v>110</v>
      </c>
      <c r="B35" s="17"/>
      <c r="C35" s="43" t="s">
        <v>36</v>
      </c>
      <c r="D35" s="17" t="s">
        <v>131</v>
      </c>
      <c r="E35" s="17">
        <f t="shared" si="3"/>
        <v>1</v>
      </c>
      <c r="F35" s="36"/>
      <c r="G35" s="52" t="str">
        <f t="shared" si="2"/>
        <v>Rate Only</v>
      </c>
    </row>
    <row r="36" spans="1:7" ht="16.149999999999999" customHeight="1" x14ac:dyDescent="0.25">
      <c r="A36" s="64" t="s">
        <v>111</v>
      </c>
      <c r="B36" s="17"/>
      <c r="C36" s="44" t="s">
        <v>37</v>
      </c>
      <c r="D36" s="17" t="s">
        <v>131</v>
      </c>
      <c r="E36" s="17">
        <f t="shared" si="3"/>
        <v>1</v>
      </c>
      <c r="F36" s="36"/>
      <c r="G36" s="52" t="str">
        <f t="shared" si="2"/>
        <v>Rate Only</v>
      </c>
    </row>
    <row r="37" spans="1:7" ht="16.149999999999999" customHeight="1" x14ac:dyDescent="0.25">
      <c r="A37" s="64" t="s">
        <v>112</v>
      </c>
      <c r="B37" s="17"/>
      <c r="C37" s="43" t="s">
        <v>38</v>
      </c>
      <c r="D37" s="17" t="s">
        <v>131</v>
      </c>
      <c r="E37" s="17">
        <f t="shared" si="3"/>
        <v>1</v>
      </c>
      <c r="F37" s="36"/>
      <c r="G37" s="52" t="str">
        <f t="shared" si="2"/>
        <v>Rate Only</v>
      </c>
    </row>
    <row r="38" spans="1:7" ht="16.149999999999999" customHeight="1" x14ac:dyDescent="0.25">
      <c r="A38" s="61"/>
      <c r="B38" s="17"/>
      <c r="C38" s="43"/>
      <c r="D38" s="17"/>
      <c r="E38" s="17"/>
      <c r="F38" s="36"/>
      <c r="G38" s="52" t="str">
        <f t="shared" si="2"/>
        <v/>
      </c>
    </row>
    <row r="39" spans="1:7" ht="16.149999999999999" customHeight="1" x14ac:dyDescent="0.25">
      <c r="A39" s="64" t="s">
        <v>84</v>
      </c>
      <c r="B39" s="17">
        <v>8.6999999999999993</v>
      </c>
      <c r="C39" s="49" t="s">
        <v>39</v>
      </c>
      <c r="D39" s="17"/>
      <c r="E39" s="17" t="str">
        <f t="shared" si="3"/>
        <v/>
      </c>
      <c r="F39" s="36"/>
      <c r="G39" s="52"/>
    </row>
    <row r="40" spans="1:7" ht="16.149999999999999" customHeight="1" x14ac:dyDescent="0.25">
      <c r="A40" s="64" t="s">
        <v>113</v>
      </c>
      <c r="B40" s="19"/>
      <c r="C40" s="41" t="s">
        <v>40</v>
      </c>
      <c r="D40" s="17" t="s">
        <v>131</v>
      </c>
      <c r="E40" s="17">
        <f t="shared" si="3"/>
        <v>1</v>
      </c>
      <c r="F40" s="36"/>
      <c r="G40" s="52" t="str">
        <f t="shared" si="2"/>
        <v>Rate Only</v>
      </c>
    </row>
    <row r="41" spans="1:7" ht="16.149999999999999" customHeight="1" x14ac:dyDescent="0.25">
      <c r="A41" s="64" t="s">
        <v>114</v>
      </c>
      <c r="B41" s="17"/>
      <c r="C41" s="43" t="s">
        <v>41</v>
      </c>
      <c r="D41" s="17" t="s">
        <v>131</v>
      </c>
      <c r="E41" s="17">
        <f t="shared" si="3"/>
        <v>1</v>
      </c>
      <c r="F41" s="36"/>
      <c r="G41" s="52" t="str">
        <f t="shared" si="2"/>
        <v>Rate Only</v>
      </c>
    </row>
    <row r="42" spans="1:7" ht="16.149999999999999" customHeight="1" x14ac:dyDescent="0.25">
      <c r="A42" s="64" t="s">
        <v>115</v>
      </c>
      <c r="B42" s="17"/>
      <c r="C42" s="43" t="s">
        <v>42</v>
      </c>
      <c r="D42" s="17" t="s">
        <v>131</v>
      </c>
      <c r="E42" s="17">
        <f t="shared" si="3"/>
        <v>1</v>
      </c>
      <c r="F42" s="36"/>
      <c r="G42" s="52" t="str">
        <f t="shared" si="2"/>
        <v>Rate Only</v>
      </c>
    </row>
    <row r="43" spans="1:7" ht="16.149999999999999" customHeight="1" x14ac:dyDescent="0.25">
      <c r="A43" s="64" t="s">
        <v>116</v>
      </c>
      <c r="B43" s="19"/>
      <c r="C43" s="41" t="s">
        <v>43</v>
      </c>
      <c r="D43" s="17" t="s">
        <v>131</v>
      </c>
      <c r="E43" s="17">
        <f t="shared" si="3"/>
        <v>1</v>
      </c>
      <c r="F43" s="36"/>
      <c r="G43" s="52" t="str">
        <f t="shared" si="2"/>
        <v>Rate Only</v>
      </c>
    </row>
    <row r="44" spans="1:7" ht="16.149999999999999" customHeight="1" x14ac:dyDescent="0.25">
      <c r="A44" s="64" t="s">
        <v>117</v>
      </c>
      <c r="B44" s="17"/>
      <c r="C44" s="43" t="s">
        <v>44</v>
      </c>
      <c r="D44" s="17" t="s">
        <v>131</v>
      </c>
      <c r="E44" s="17">
        <f t="shared" si="3"/>
        <v>1</v>
      </c>
      <c r="F44" s="36"/>
      <c r="G44" s="52" t="str">
        <f t="shared" si="2"/>
        <v>Rate Only</v>
      </c>
    </row>
    <row r="45" spans="1:7" ht="16.149999999999999" customHeight="1" x14ac:dyDescent="0.25">
      <c r="A45" s="64" t="s">
        <v>118</v>
      </c>
      <c r="B45" s="17"/>
      <c r="C45" s="43" t="s">
        <v>45</v>
      </c>
      <c r="D45" s="17" t="s">
        <v>131</v>
      </c>
      <c r="E45" s="17">
        <f t="shared" si="3"/>
        <v>1</v>
      </c>
      <c r="F45" s="36"/>
      <c r="G45" s="52" t="str">
        <f t="shared" si="2"/>
        <v>Rate Only</v>
      </c>
    </row>
    <row r="46" spans="1:7" ht="16.149999999999999" customHeight="1" x14ac:dyDescent="0.25">
      <c r="A46" s="64" t="s">
        <v>119</v>
      </c>
      <c r="B46" s="18"/>
      <c r="C46" s="44" t="s">
        <v>127</v>
      </c>
      <c r="D46" s="17" t="s">
        <v>131</v>
      </c>
      <c r="E46" s="17">
        <f t="shared" si="3"/>
        <v>1</v>
      </c>
      <c r="F46" s="36"/>
      <c r="G46" s="52" t="str">
        <f t="shared" si="2"/>
        <v>Rate Only</v>
      </c>
    </row>
    <row r="47" spans="1:7" ht="16.149999999999999" customHeight="1" x14ac:dyDescent="0.25">
      <c r="A47" s="64" t="s">
        <v>120</v>
      </c>
      <c r="B47" s="17"/>
      <c r="C47" s="43" t="s">
        <v>46</v>
      </c>
      <c r="D47" s="17" t="s">
        <v>131</v>
      </c>
      <c r="E47" s="17">
        <f t="shared" si="3"/>
        <v>1</v>
      </c>
      <c r="F47" s="36"/>
      <c r="G47" s="52" t="str">
        <f t="shared" si="2"/>
        <v>Rate Only</v>
      </c>
    </row>
    <row r="48" spans="1:7" ht="16.149999999999999" customHeight="1" x14ac:dyDescent="0.25">
      <c r="A48" s="64" t="s">
        <v>121</v>
      </c>
      <c r="B48" s="17"/>
      <c r="C48" s="43" t="s">
        <v>47</v>
      </c>
      <c r="D48" s="17" t="s">
        <v>131</v>
      </c>
      <c r="E48" s="17">
        <f t="shared" si="3"/>
        <v>1</v>
      </c>
      <c r="F48" s="36"/>
      <c r="G48" s="52" t="str">
        <f t="shared" si="2"/>
        <v>Rate Only</v>
      </c>
    </row>
    <row r="49" spans="1:7" ht="16.149999999999999" customHeight="1" x14ac:dyDescent="0.25">
      <c r="A49" s="64" t="s">
        <v>122</v>
      </c>
      <c r="B49" s="17"/>
      <c r="C49" s="43" t="s">
        <v>135</v>
      </c>
      <c r="D49" s="17" t="s">
        <v>131</v>
      </c>
      <c r="E49" s="17">
        <f t="shared" si="3"/>
        <v>1</v>
      </c>
      <c r="F49" s="36"/>
      <c r="G49" s="52" t="str">
        <f t="shared" si="2"/>
        <v>Rate Only</v>
      </c>
    </row>
    <row r="50" spans="1:7" ht="16.149999999999999" customHeight="1" x14ac:dyDescent="0.25">
      <c r="A50" s="64" t="s">
        <v>123</v>
      </c>
      <c r="B50" s="18"/>
      <c r="C50" s="44" t="s">
        <v>48</v>
      </c>
      <c r="D50" s="17" t="s">
        <v>131</v>
      </c>
      <c r="E50" s="17">
        <f t="shared" si="3"/>
        <v>1</v>
      </c>
      <c r="F50" s="36"/>
      <c r="G50" s="52" t="str">
        <f t="shared" si="2"/>
        <v>Rate Only</v>
      </c>
    </row>
    <row r="51" spans="1:7" ht="16.149999999999999" customHeight="1" x14ac:dyDescent="0.25">
      <c r="A51" s="64" t="s">
        <v>124</v>
      </c>
      <c r="B51" s="17"/>
      <c r="C51" s="43" t="s">
        <v>133</v>
      </c>
      <c r="D51" s="17" t="s">
        <v>131</v>
      </c>
      <c r="E51" s="17">
        <f t="shared" si="3"/>
        <v>1</v>
      </c>
      <c r="F51" s="36"/>
      <c r="G51" s="52" t="str">
        <f t="shared" si="2"/>
        <v>Rate Only</v>
      </c>
    </row>
    <row r="52" spans="1:7" ht="16.149999999999999" customHeight="1" x14ac:dyDescent="0.25">
      <c r="A52" s="64" t="s">
        <v>125</v>
      </c>
      <c r="B52" s="19"/>
      <c r="C52" s="41" t="s">
        <v>134</v>
      </c>
      <c r="D52" s="17" t="s">
        <v>131</v>
      </c>
      <c r="E52" s="17">
        <f t="shared" si="3"/>
        <v>1</v>
      </c>
      <c r="F52" s="36"/>
      <c r="G52" s="52" t="str">
        <f t="shared" si="2"/>
        <v>Rate Only</v>
      </c>
    </row>
    <row r="53" spans="1:7" ht="16.149999999999999" customHeight="1" thickBot="1" x14ac:dyDescent="0.3">
      <c r="A53" s="64"/>
      <c r="B53" s="19"/>
      <c r="C53" s="41"/>
      <c r="D53" s="17"/>
      <c r="E53" s="17"/>
      <c r="F53" s="36"/>
      <c r="G53" s="52"/>
    </row>
    <row r="54" spans="1:7" ht="16.149999999999999" customHeight="1" thickBot="1" x14ac:dyDescent="0.3">
      <c r="A54" s="63"/>
      <c r="B54" s="47"/>
      <c r="C54" s="183" t="s">
        <v>126</v>
      </c>
      <c r="D54" s="184"/>
      <c r="E54" s="185"/>
      <c r="F54" s="186">
        <f>G25+G13</f>
        <v>0</v>
      </c>
      <c r="G54" s="187"/>
    </row>
  </sheetData>
  <mergeCells count="4">
    <mergeCell ref="C25:E25"/>
    <mergeCell ref="C54:E54"/>
    <mergeCell ref="F54:G54"/>
    <mergeCell ref="C13:E13"/>
  </mergeCells>
  <printOptions horizontalCentered="1"/>
  <pageMargins left="0.23622047244094491" right="0.23622047244094491" top="0.74803149606299213" bottom="0.74803149606299213" header="0.31496062992125984" footer="0.31496062992125984"/>
  <pageSetup paperSize="9" scale="97" orientation="landscape" r:id="rId1"/>
  <headerFooter>
    <oddHeader xml:space="preserve">&amp;C&amp;"Bookman Old Style,Regular"&amp;K02-007SUPPLY OF STOCKWATER AT IMMERPAN , MOOKGOPONG MUNICIPALITY , WATERBERG DISTRICT </oddHeader>
    <oddFooter>&amp;C&amp;"Bookman Old Style,Regular"&amp;K02-008SECTION A: PRELIMINARY &amp; GENERAL, Page &amp;P of &amp;N</oddFooter>
  </headerFooter>
  <rowBreaks count="1" manualBreakCount="1">
    <brk id="25" max="16383" man="1"/>
  </rowBreaks>
  <ignoredErrors>
    <ignoredError sqref="G2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
  <sheetViews>
    <sheetView view="pageBreakPreview" zoomScale="60" zoomScaleNormal="100" workbookViewId="0">
      <selection activeCell="E7" sqref="E7:E9"/>
    </sheetView>
  </sheetViews>
  <sheetFormatPr defaultRowHeight="15" x14ac:dyDescent="0.25"/>
  <cols>
    <col min="4" max="4" width="26.85546875" customWidth="1"/>
    <col min="5" max="5" width="39.28515625" customWidth="1"/>
  </cols>
  <sheetData>
    <row r="1" spans="1:5" x14ac:dyDescent="0.25">
      <c r="A1" s="139" t="s">
        <v>619</v>
      </c>
      <c r="B1" s="140"/>
      <c r="C1" s="140"/>
      <c r="D1" s="140"/>
      <c r="E1" s="141"/>
    </row>
    <row r="2" spans="1:5" x14ac:dyDescent="0.25">
      <c r="A2" s="142"/>
      <c r="B2" s="143"/>
      <c r="C2" s="143"/>
      <c r="D2" s="143"/>
      <c r="E2" s="144"/>
    </row>
    <row r="3" spans="1:5" x14ac:dyDescent="0.25">
      <c r="A3" s="142"/>
      <c r="B3" s="143"/>
      <c r="C3" s="143"/>
      <c r="D3" s="143"/>
      <c r="E3" s="144"/>
    </row>
    <row r="4" spans="1:5" ht="15.75" thickBot="1" x14ac:dyDescent="0.3">
      <c r="A4" s="188"/>
      <c r="B4" s="189"/>
      <c r="C4" s="189"/>
      <c r="D4" s="189"/>
      <c r="E4" s="190"/>
    </row>
    <row r="5" spans="1:5" x14ac:dyDescent="0.25">
      <c r="A5" s="139" t="s">
        <v>167</v>
      </c>
      <c r="B5" s="140"/>
      <c r="C5" s="140"/>
      <c r="D5" s="140"/>
      <c r="E5" s="141"/>
    </row>
    <row r="6" spans="1:5" x14ac:dyDescent="0.25">
      <c r="A6" s="142"/>
      <c r="B6" s="143"/>
      <c r="C6" s="143"/>
      <c r="D6" s="143"/>
      <c r="E6" s="144"/>
    </row>
    <row r="7" spans="1:5" x14ac:dyDescent="0.25">
      <c r="A7" s="145" t="s">
        <v>631</v>
      </c>
      <c r="B7" s="146"/>
      <c r="C7" s="146"/>
      <c r="D7" s="147"/>
      <c r="E7" s="127"/>
    </row>
    <row r="8" spans="1:5" x14ac:dyDescent="0.25">
      <c r="A8" s="148"/>
      <c r="B8" s="149"/>
      <c r="C8" s="149"/>
      <c r="D8" s="150"/>
      <c r="E8" s="128"/>
    </row>
    <row r="9" spans="1:5" x14ac:dyDescent="0.25">
      <c r="A9" s="151"/>
      <c r="B9" s="152"/>
      <c r="C9" s="152"/>
      <c r="D9" s="153"/>
      <c r="E9" s="154"/>
    </row>
    <row r="10" spans="1:5" x14ac:dyDescent="0.25">
      <c r="A10" s="145" t="s">
        <v>632</v>
      </c>
      <c r="B10" s="146"/>
      <c r="C10" s="146"/>
      <c r="D10" s="147"/>
      <c r="E10" s="127"/>
    </row>
    <row r="11" spans="1:5" x14ac:dyDescent="0.25">
      <c r="A11" s="148"/>
      <c r="B11" s="149"/>
      <c r="C11" s="149"/>
      <c r="D11" s="150"/>
      <c r="E11" s="128"/>
    </row>
    <row r="12" spans="1:5" x14ac:dyDescent="0.25">
      <c r="A12" s="151"/>
      <c r="B12" s="152"/>
      <c r="C12" s="152"/>
      <c r="D12" s="153"/>
      <c r="E12" s="154"/>
    </row>
    <row r="13" spans="1:5" ht="43.5" customHeight="1" x14ac:dyDescent="0.25">
      <c r="A13" s="145" t="s">
        <v>633</v>
      </c>
      <c r="B13" s="146"/>
      <c r="C13" s="146"/>
      <c r="D13" s="147"/>
      <c r="E13" s="111"/>
    </row>
    <row r="14" spans="1:5" x14ac:dyDescent="0.25">
      <c r="A14" s="145" t="s">
        <v>312</v>
      </c>
      <c r="B14" s="146"/>
      <c r="C14" s="146"/>
      <c r="D14" s="147"/>
      <c r="E14" s="127"/>
    </row>
    <row r="15" spans="1:5" x14ac:dyDescent="0.25">
      <c r="A15" s="148"/>
      <c r="B15" s="149"/>
      <c r="C15" s="149"/>
      <c r="D15" s="150"/>
      <c r="E15" s="128"/>
    </row>
    <row r="16" spans="1:5" ht="15.75" thickBot="1" x14ac:dyDescent="0.3">
      <c r="A16" s="151"/>
      <c r="B16" s="152"/>
      <c r="C16" s="152"/>
      <c r="D16" s="153"/>
      <c r="E16" s="129"/>
    </row>
    <row r="17" ht="15.75" thickTop="1" x14ac:dyDescent="0.25"/>
  </sheetData>
  <mergeCells count="9">
    <mergeCell ref="A1:E4"/>
    <mergeCell ref="A5:E6"/>
    <mergeCell ref="A7:D9"/>
    <mergeCell ref="E7:E9"/>
    <mergeCell ref="A14:D16"/>
    <mergeCell ref="E14:E16"/>
    <mergeCell ref="A10:D12"/>
    <mergeCell ref="E10:E12"/>
    <mergeCell ref="A13:D13"/>
  </mergeCell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G45"/>
  <sheetViews>
    <sheetView view="pageBreakPreview" topLeftCell="A16" zoomScale="112" zoomScaleNormal="100" zoomScaleSheetLayoutView="112" workbookViewId="0">
      <selection activeCell="F23" sqref="F23:G45"/>
    </sheetView>
  </sheetViews>
  <sheetFormatPr defaultRowHeight="18" customHeight="1" x14ac:dyDescent="0.25"/>
  <cols>
    <col min="1" max="1" width="8.7109375" style="28" customWidth="1"/>
    <col min="2" max="2" width="11.7109375" customWidth="1"/>
    <col min="3" max="3" width="66.7109375" customWidth="1"/>
    <col min="4" max="4" width="8.7109375" style="6" customWidth="1"/>
    <col min="5" max="5" width="8.7109375" style="8" customWidth="1"/>
    <col min="6" max="6" width="16.7109375" style="24" customWidth="1"/>
    <col min="7" max="7" width="16.7109375" customWidth="1"/>
  </cols>
  <sheetData>
    <row r="1" spans="1:7" ht="18" customHeight="1" thickBot="1" x14ac:dyDescent="0.3">
      <c r="A1" s="191" t="s">
        <v>621</v>
      </c>
      <c r="B1" s="191"/>
      <c r="C1" s="191"/>
      <c r="D1" s="191"/>
      <c r="E1" s="191"/>
      <c r="F1" s="191"/>
      <c r="G1" s="191"/>
    </row>
    <row r="2" spans="1:7" ht="15" x14ac:dyDescent="0.25">
      <c r="A2" s="39" t="s">
        <v>137</v>
      </c>
      <c r="B2" s="9" t="s">
        <v>21</v>
      </c>
      <c r="C2" s="29" t="s">
        <v>212</v>
      </c>
      <c r="D2" s="9" t="s">
        <v>1</v>
      </c>
      <c r="E2" s="9" t="s">
        <v>79</v>
      </c>
      <c r="F2" s="20" t="s">
        <v>2</v>
      </c>
      <c r="G2" s="12" t="s">
        <v>3</v>
      </c>
    </row>
    <row r="3" spans="1:7" ht="10.9" customHeight="1" x14ac:dyDescent="0.25">
      <c r="A3" s="90"/>
      <c r="B3" s="10"/>
      <c r="C3" s="74"/>
      <c r="D3" s="10"/>
      <c r="E3" s="10"/>
      <c r="F3" s="75"/>
      <c r="G3" s="14"/>
    </row>
    <row r="4" spans="1:7" ht="12.6" customHeight="1" x14ac:dyDescent="0.25">
      <c r="A4" s="61"/>
      <c r="B4" s="17" t="s">
        <v>140</v>
      </c>
      <c r="C4" s="4" t="s">
        <v>6</v>
      </c>
      <c r="D4" s="17"/>
      <c r="E4" s="33"/>
      <c r="F4" s="23"/>
      <c r="G4" s="66"/>
    </row>
    <row r="5" spans="1:7" ht="24" x14ac:dyDescent="0.25">
      <c r="A5" s="61" t="s">
        <v>141</v>
      </c>
      <c r="B5" s="17" t="s">
        <v>139</v>
      </c>
      <c r="C5" s="3" t="s">
        <v>180</v>
      </c>
      <c r="D5" s="17" t="s">
        <v>24</v>
      </c>
      <c r="E5" s="33">
        <f>3000*3</f>
        <v>9000</v>
      </c>
      <c r="F5" s="23"/>
      <c r="G5" s="66"/>
    </row>
    <row r="6" spans="1:7" ht="15" x14ac:dyDescent="0.25">
      <c r="A6" s="61"/>
      <c r="B6" s="17" t="s">
        <v>138</v>
      </c>
      <c r="C6" s="4" t="s">
        <v>8</v>
      </c>
      <c r="D6" s="17"/>
      <c r="E6" s="33"/>
      <c r="F6" s="23"/>
      <c r="G6" s="66"/>
    </row>
    <row r="7" spans="1:7" ht="36" x14ac:dyDescent="0.25">
      <c r="A7" s="61" t="s">
        <v>142</v>
      </c>
      <c r="B7" s="17"/>
      <c r="C7" s="3" t="s">
        <v>178</v>
      </c>
      <c r="D7" s="17" t="s">
        <v>15</v>
      </c>
      <c r="E7" s="33">
        <v>400</v>
      </c>
      <c r="F7" s="23"/>
      <c r="G7" s="66"/>
    </row>
    <row r="8" spans="1:7" ht="36" x14ac:dyDescent="0.25">
      <c r="A8" s="61" t="s">
        <v>143</v>
      </c>
      <c r="B8" s="17"/>
      <c r="C8" s="3" t="s">
        <v>271</v>
      </c>
      <c r="D8" s="17" t="s">
        <v>15</v>
      </c>
      <c r="E8" s="33">
        <v>2500</v>
      </c>
      <c r="F8" s="23"/>
      <c r="G8" s="66"/>
    </row>
    <row r="9" spans="1:7" ht="11.45" customHeight="1" x14ac:dyDescent="0.25">
      <c r="A9" s="61" t="s">
        <v>144</v>
      </c>
      <c r="B9" s="17"/>
      <c r="C9" s="3" t="s">
        <v>13</v>
      </c>
      <c r="D9" s="17"/>
      <c r="E9" s="33"/>
      <c r="F9" s="23"/>
      <c r="G9" s="66"/>
    </row>
    <row r="10" spans="1:7" ht="15" x14ac:dyDescent="0.25">
      <c r="A10" s="61" t="s">
        <v>145</v>
      </c>
      <c r="B10" s="17"/>
      <c r="C10" s="3" t="s">
        <v>11</v>
      </c>
      <c r="D10" s="17" t="s">
        <v>23</v>
      </c>
      <c r="E10" s="33">
        <v>1</v>
      </c>
      <c r="F10" s="23"/>
      <c r="G10" s="66"/>
    </row>
    <row r="11" spans="1:7" ht="15" x14ac:dyDescent="0.25">
      <c r="A11" s="61" t="s">
        <v>146</v>
      </c>
      <c r="B11" s="17"/>
      <c r="C11" s="3" t="s">
        <v>12</v>
      </c>
      <c r="D11" s="17" t="s">
        <v>23</v>
      </c>
      <c r="E11" s="33">
        <v>1</v>
      </c>
      <c r="F11" s="23"/>
      <c r="G11" s="66"/>
    </row>
    <row r="12" spans="1:7" ht="15" x14ac:dyDescent="0.25">
      <c r="A12" s="61" t="s">
        <v>147</v>
      </c>
      <c r="B12" s="17"/>
      <c r="C12" s="3" t="s">
        <v>9</v>
      </c>
      <c r="D12" s="17" t="s">
        <v>23</v>
      </c>
      <c r="E12" s="33">
        <v>1</v>
      </c>
      <c r="F12" s="23"/>
      <c r="G12" s="66"/>
    </row>
    <row r="13" spans="1:7" ht="15" x14ac:dyDescent="0.25">
      <c r="A13" s="61" t="s">
        <v>213</v>
      </c>
      <c r="B13" s="17"/>
      <c r="C13" s="3" t="s">
        <v>10</v>
      </c>
      <c r="D13" s="17" t="s">
        <v>23</v>
      </c>
      <c r="E13" s="33">
        <v>1</v>
      </c>
      <c r="F13" s="23"/>
      <c r="G13" s="66"/>
    </row>
    <row r="14" spans="1:7" ht="15" x14ac:dyDescent="0.25">
      <c r="A14" s="33"/>
      <c r="B14" s="6"/>
      <c r="C14" s="40" t="s">
        <v>219</v>
      </c>
      <c r="D14" s="16"/>
      <c r="E14" s="16"/>
      <c r="F14" s="23"/>
      <c r="G14" s="25"/>
    </row>
    <row r="15" spans="1:7" ht="36" x14ac:dyDescent="0.25">
      <c r="A15" s="61"/>
      <c r="B15" s="17"/>
      <c r="C15" s="3" t="s">
        <v>191</v>
      </c>
      <c r="D15" s="17"/>
      <c r="E15" s="17"/>
      <c r="F15" s="23"/>
      <c r="G15" s="25"/>
    </row>
    <row r="16" spans="1:7" ht="18" customHeight="1" x14ac:dyDescent="0.25">
      <c r="A16" s="61" t="s">
        <v>214</v>
      </c>
      <c r="B16" s="17"/>
      <c r="C16" s="3" t="s">
        <v>57</v>
      </c>
      <c r="D16" s="16" t="s">
        <v>15</v>
      </c>
      <c r="E16" s="17">
        <v>500</v>
      </c>
      <c r="F16" s="23"/>
      <c r="G16" s="26"/>
    </row>
    <row r="17" spans="1:7" ht="24" x14ac:dyDescent="0.25">
      <c r="A17" s="61" t="s">
        <v>215</v>
      </c>
      <c r="B17" s="17"/>
      <c r="C17" s="3" t="s">
        <v>72</v>
      </c>
      <c r="D17" s="16"/>
      <c r="E17" s="17"/>
      <c r="F17" s="23"/>
      <c r="G17" s="26"/>
    </row>
    <row r="18" spans="1:7" ht="15" x14ac:dyDescent="0.25">
      <c r="A18" s="61" t="s">
        <v>216</v>
      </c>
      <c r="B18" s="6"/>
      <c r="C18" s="3" t="s">
        <v>74</v>
      </c>
      <c r="D18" s="17" t="s">
        <v>15</v>
      </c>
      <c r="E18" s="17">
        <v>3000</v>
      </c>
      <c r="F18" s="23"/>
      <c r="G18" s="26"/>
    </row>
    <row r="19" spans="1:7" ht="18" customHeight="1" x14ac:dyDescent="0.25">
      <c r="A19" s="61" t="s">
        <v>217</v>
      </c>
      <c r="B19" s="17"/>
      <c r="C19" s="3" t="s">
        <v>73</v>
      </c>
      <c r="D19" s="17" t="s">
        <v>15</v>
      </c>
      <c r="E19" s="17">
        <v>200</v>
      </c>
      <c r="F19" s="23"/>
      <c r="G19" s="26"/>
    </row>
    <row r="20" spans="1:7" ht="18" customHeight="1" x14ac:dyDescent="0.25">
      <c r="A20" s="61" t="s">
        <v>218</v>
      </c>
      <c r="B20" s="17"/>
      <c r="C20" s="3" t="s">
        <v>75</v>
      </c>
      <c r="D20" s="17" t="s">
        <v>15</v>
      </c>
      <c r="E20" s="18">
        <v>200</v>
      </c>
      <c r="F20" s="23"/>
      <c r="G20" s="26"/>
    </row>
    <row r="21" spans="1:7" ht="18" customHeight="1" x14ac:dyDescent="0.25">
      <c r="A21" s="33"/>
      <c r="B21" s="6"/>
      <c r="C21" s="1" t="s">
        <v>18</v>
      </c>
      <c r="D21" s="17"/>
      <c r="E21" s="16"/>
      <c r="F21" s="23"/>
      <c r="G21" s="25"/>
    </row>
    <row r="22" spans="1:7" ht="15" x14ac:dyDescent="0.25">
      <c r="A22" s="33"/>
      <c r="B22" s="17"/>
      <c r="C22" s="1"/>
      <c r="D22" s="17"/>
      <c r="E22" s="16"/>
      <c r="F22" s="23"/>
      <c r="G22" s="25"/>
    </row>
    <row r="23" spans="1:7" ht="73.5" x14ac:dyDescent="0.25">
      <c r="A23" s="61" t="s">
        <v>220</v>
      </c>
      <c r="B23" s="17"/>
      <c r="C23" s="3" t="s">
        <v>201</v>
      </c>
      <c r="D23" s="17" t="s">
        <v>17</v>
      </c>
      <c r="E23" s="17">
        <v>1</v>
      </c>
      <c r="F23" s="23"/>
      <c r="G23" s="26"/>
    </row>
    <row r="24" spans="1:7" ht="60" x14ac:dyDescent="0.25">
      <c r="A24" s="61" t="s">
        <v>221</v>
      </c>
      <c r="B24" s="17"/>
      <c r="C24" s="3" t="s">
        <v>202</v>
      </c>
      <c r="D24" s="17" t="s">
        <v>17</v>
      </c>
      <c r="E24" s="17">
        <v>1</v>
      </c>
      <c r="F24" s="23"/>
      <c r="G24" s="26"/>
    </row>
    <row r="25" spans="1:7" ht="18" customHeight="1" x14ac:dyDescent="0.25">
      <c r="A25" s="61" t="s">
        <v>222</v>
      </c>
      <c r="B25" s="6"/>
      <c r="C25" s="3" t="s">
        <v>195</v>
      </c>
      <c r="D25" s="17" t="s">
        <v>17</v>
      </c>
      <c r="E25" s="17">
        <v>5</v>
      </c>
      <c r="F25" s="23"/>
      <c r="G25" s="26"/>
    </row>
    <row r="26" spans="1:7" ht="18" customHeight="1" x14ac:dyDescent="0.25">
      <c r="A26" s="61" t="s">
        <v>223</v>
      </c>
      <c r="B26" s="17"/>
      <c r="C26" s="3" t="s">
        <v>194</v>
      </c>
      <c r="D26" s="17" t="s">
        <v>17</v>
      </c>
      <c r="E26" s="17">
        <v>2</v>
      </c>
      <c r="F26" s="23"/>
      <c r="G26" s="26"/>
    </row>
    <row r="27" spans="1:7" ht="18" customHeight="1" x14ac:dyDescent="0.25">
      <c r="A27" s="61" t="s">
        <v>224</v>
      </c>
      <c r="B27" s="17"/>
      <c r="C27" s="3" t="s">
        <v>196</v>
      </c>
      <c r="D27" s="17" t="s">
        <v>17</v>
      </c>
      <c r="E27" s="17">
        <v>2</v>
      </c>
      <c r="F27" s="23"/>
      <c r="G27" s="26"/>
    </row>
    <row r="28" spans="1:7" ht="18" customHeight="1" x14ac:dyDescent="0.25">
      <c r="A28" s="61" t="s">
        <v>225</v>
      </c>
      <c r="B28" s="17"/>
      <c r="C28" s="5" t="s">
        <v>19</v>
      </c>
      <c r="D28" s="18" t="s">
        <v>17</v>
      </c>
      <c r="E28" s="18">
        <v>2</v>
      </c>
      <c r="F28" s="23"/>
      <c r="G28" s="26"/>
    </row>
    <row r="29" spans="1:7" ht="18" customHeight="1" x14ac:dyDescent="0.25">
      <c r="A29" s="61" t="s">
        <v>226</v>
      </c>
      <c r="B29" s="6"/>
      <c r="C29" s="5" t="s">
        <v>210</v>
      </c>
      <c r="D29" s="18" t="s">
        <v>17</v>
      </c>
      <c r="E29" s="16">
        <v>2</v>
      </c>
      <c r="F29" s="23"/>
      <c r="G29" s="26"/>
    </row>
    <row r="30" spans="1:7" ht="18" customHeight="1" x14ac:dyDescent="0.25">
      <c r="A30" s="61" t="s">
        <v>227</v>
      </c>
      <c r="B30" s="6"/>
      <c r="C30" s="3" t="s">
        <v>209</v>
      </c>
      <c r="D30" s="17" t="s">
        <v>17</v>
      </c>
      <c r="E30" s="18">
        <v>5</v>
      </c>
      <c r="F30" s="23"/>
      <c r="G30" s="26"/>
    </row>
    <row r="31" spans="1:7" ht="18" customHeight="1" x14ac:dyDescent="0.25">
      <c r="A31" s="61" t="s">
        <v>228</v>
      </c>
      <c r="B31" s="17"/>
      <c r="C31" s="3" t="s">
        <v>26</v>
      </c>
      <c r="D31" s="17" t="s">
        <v>17</v>
      </c>
      <c r="E31" s="16">
        <v>5</v>
      </c>
      <c r="F31" s="23"/>
      <c r="G31" s="26"/>
    </row>
    <row r="32" spans="1:7" ht="18" customHeight="1" x14ac:dyDescent="0.25">
      <c r="A32" s="61" t="s">
        <v>229</v>
      </c>
      <c r="B32" s="17"/>
      <c r="C32" s="3" t="s">
        <v>20</v>
      </c>
      <c r="D32" s="17" t="s">
        <v>17</v>
      </c>
      <c r="E32" s="17">
        <v>1</v>
      </c>
      <c r="F32" s="23"/>
      <c r="G32" s="26"/>
    </row>
    <row r="33" spans="1:7" ht="18" customHeight="1" x14ac:dyDescent="0.25">
      <c r="A33" s="61" t="s">
        <v>230</v>
      </c>
      <c r="B33" s="17"/>
      <c r="C33" s="5" t="s">
        <v>197</v>
      </c>
      <c r="D33" s="18" t="s">
        <v>17</v>
      </c>
      <c r="E33" s="17">
        <v>4</v>
      </c>
      <c r="F33" s="23"/>
      <c r="G33" s="26"/>
    </row>
    <row r="34" spans="1:7" ht="18" customHeight="1" x14ac:dyDescent="0.25">
      <c r="A34" s="61" t="s">
        <v>231</v>
      </c>
      <c r="B34" s="17"/>
      <c r="C34" s="3" t="s">
        <v>16</v>
      </c>
      <c r="D34" s="17" t="s">
        <v>17</v>
      </c>
      <c r="E34" s="17">
        <v>6</v>
      </c>
      <c r="F34" s="23"/>
      <c r="G34" s="26"/>
    </row>
    <row r="35" spans="1:7" ht="18" customHeight="1" x14ac:dyDescent="0.25">
      <c r="A35" s="61" t="s">
        <v>232</v>
      </c>
      <c r="B35" s="6"/>
      <c r="C35" s="3" t="s">
        <v>198</v>
      </c>
      <c r="D35" s="17" t="s">
        <v>17</v>
      </c>
      <c r="E35" s="17">
        <v>6</v>
      </c>
      <c r="F35" s="23"/>
      <c r="G35" s="26"/>
    </row>
    <row r="36" spans="1:7" ht="18" customHeight="1" x14ac:dyDescent="0.25">
      <c r="A36" s="61" t="s">
        <v>233</v>
      </c>
      <c r="B36" s="17"/>
      <c r="C36" s="5" t="s">
        <v>199</v>
      </c>
      <c r="D36" s="18" t="s">
        <v>17</v>
      </c>
      <c r="E36" s="17">
        <v>4</v>
      </c>
      <c r="F36" s="23"/>
      <c r="G36" s="26"/>
    </row>
    <row r="37" spans="1:7" ht="18" customHeight="1" x14ac:dyDescent="0.25">
      <c r="A37" s="61" t="s">
        <v>234</v>
      </c>
      <c r="B37" s="17"/>
      <c r="C37" s="5" t="s">
        <v>200</v>
      </c>
      <c r="D37" s="23" t="s">
        <v>17</v>
      </c>
      <c r="E37" s="17">
        <v>3</v>
      </c>
      <c r="F37" s="23"/>
      <c r="G37" s="26"/>
    </row>
    <row r="38" spans="1:7" ht="18" customHeight="1" x14ac:dyDescent="0.25">
      <c r="B38" s="17"/>
      <c r="C38" s="1" t="s">
        <v>160</v>
      </c>
      <c r="D38" s="23"/>
      <c r="E38" s="16"/>
      <c r="F38" s="23"/>
      <c r="G38" s="26"/>
    </row>
    <row r="39" spans="1:7" ht="144" x14ac:dyDescent="0.25">
      <c r="A39" s="61" t="s">
        <v>235</v>
      </c>
      <c r="B39" s="6"/>
      <c r="C39" s="3" t="s">
        <v>211</v>
      </c>
      <c r="D39" s="23" t="s">
        <v>17</v>
      </c>
      <c r="E39" s="16">
        <v>1</v>
      </c>
      <c r="F39" s="23"/>
      <c r="G39" s="26"/>
    </row>
    <row r="40" spans="1:7" ht="18" customHeight="1" x14ac:dyDescent="0.25">
      <c r="A40" s="61" t="s">
        <v>236</v>
      </c>
      <c r="B40" s="17"/>
      <c r="C40" s="3" t="s">
        <v>76</v>
      </c>
      <c r="D40" s="23" t="s">
        <v>23</v>
      </c>
      <c r="E40" s="16">
        <f>14*0.1</f>
        <v>1.4000000000000001</v>
      </c>
      <c r="F40" s="23"/>
      <c r="G40" s="26"/>
    </row>
    <row r="41" spans="1:7" ht="18" customHeight="1" x14ac:dyDescent="0.25">
      <c r="A41" s="61" t="s">
        <v>237</v>
      </c>
      <c r="B41" s="17"/>
      <c r="C41" s="5" t="s">
        <v>77</v>
      </c>
      <c r="D41" s="23" t="s">
        <v>23</v>
      </c>
      <c r="E41" s="16">
        <v>6</v>
      </c>
      <c r="F41" s="23"/>
      <c r="G41" s="26"/>
    </row>
    <row r="42" spans="1:7" ht="18" customHeight="1" x14ac:dyDescent="0.25">
      <c r="B42" s="17"/>
      <c r="C42" s="35" t="s">
        <v>64</v>
      </c>
      <c r="D42" s="17"/>
      <c r="E42" s="17"/>
      <c r="F42" s="23"/>
      <c r="G42" s="26"/>
    </row>
    <row r="43" spans="1:7" ht="24" customHeight="1" x14ac:dyDescent="0.25">
      <c r="A43" s="61" t="s">
        <v>238</v>
      </c>
      <c r="B43" s="17"/>
      <c r="C43" s="5" t="s">
        <v>181</v>
      </c>
      <c r="D43" s="18" t="s">
        <v>17</v>
      </c>
      <c r="E43" s="17">
        <v>16</v>
      </c>
      <c r="F43" s="23"/>
      <c r="G43" s="26"/>
    </row>
    <row r="44" spans="1:7" ht="24" customHeight="1" thickBot="1" x14ac:dyDescent="0.3">
      <c r="A44" s="61" t="s">
        <v>239</v>
      </c>
      <c r="B44" s="17"/>
      <c r="C44" s="5" t="s">
        <v>182</v>
      </c>
      <c r="D44" s="18" t="s">
        <v>65</v>
      </c>
      <c r="E44" s="18">
        <f>(7*5*0.1)*8</f>
        <v>28</v>
      </c>
      <c r="F44" s="23"/>
      <c r="G44" s="26"/>
    </row>
    <row r="45" spans="1:7" ht="18" customHeight="1" thickBot="1" x14ac:dyDescent="0.3">
      <c r="A45" s="58"/>
      <c r="B45" s="47"/>
      <c r="C45" s="183" t="s">
        <v>240</v>
      </c>
      <c r="D45" s="184"/>
      <c r="E45" s="185"/>
      <c r="F45" s="186"/>
      <c r="G45" s="187"/>
    </row>
  </sheetData>
  <mergeCells count="3">
    <mergeCell ref="A1:G1"/>
    <mergeCell ref="C45:E45"/>
    <mergeCell ref="F45:G4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20" max="6" man="1"/>
    <brk id="37"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G22"/>
  <sheetViews>
    <sheetView view="pageBreakPreview" zoomScale="112" zoomScaleNormal="100" zoomScaleSheetLayoutView="112" workbookViewId="0">
      <selection activeCell="F6" sqref="F6:G22"/>
    </sheetView>
  </sheetViews>
  <sheetFormatPr defaultRowHeight="16.149999999999999" customHeight="1" x14ac:dyDescent="0.25"/>
  <cols>
    <col min="1" max="1" width="8.85546875" style="6"/>
    <col min="3" max="3" width="66.7109375" customWidth="1"/>
    <col min="4" max="5" width="8.7109375" style="6" customWidth="1"/>
    <col min="6" max="6" width="16.7109375" style="24" customWidth="1"/>
    <col min="7" max="7" width="16.7109375" style="6" customWidth="1"/>
  </cols>
  <sheetData>
    <row r="1" spans="1:7" ht="16.149999999999999" customHeight="1" thickBot="1" x14ac:dyDescent="0.3">
      <c r="A1" s="192" t="s">
        <v>621</v>
      </c>
      <c r="B1" s="193"/>
      <c r="C1" s="193"/>
      <c r="D1" s="193"/>
      <c r="E1" s="193"/>
      <c r="F1" s="193"/>
      <c r="G1" s="194"/>
    </row>
    <row r="2" spans="1:7" ht="16.149999999999999" customHeight="1" x14ac:dyDescent="0.25">
      <c r="A2" s="11"/>
      <c r="B2" s="9" t="s">
        <v>21</v>
      </c>
      <c r="C2" s="9" t="s">
        <v>22</v>
      </c>
      <c r="D2" s="9" t="s">
        <v>1</v>
      </c>
      <c r="E2" s="9" t="s">
        <v>79</v>
      </c>
      <c r="F2" s="20" t="s">
        <v>2</v>
      </c>
      <c r="G2" s="12" t="s">
        <v>3</v>
      </c>
    </row>
    <row r="3" spans="1:7" ht="16.149999999999999" customHeight="1" x14ac:dyDescent="0.25">
      <c r="A3" s="13"/>
      <c r="B3" s="10"/>
      <c r="C3" s="10" t="s">
        <v>241</v>
      </c>
      <c r="D3" s="10"/>
      <c r="E3" s="10"/>
      <c r="F3" s="75"/>
      <c r="G3" s="14"/>
    </row>
    <row r="4" spans="1:7" ht="16.149999999999999" customHeight="1" x14ac:dyDescent="0.25">
      <c r="A4" s="61"/>
      <c r="B4" s="1"/>
      <c r="C4" s="1" t="s">
        <v>4</v>
      </c>
      <c r="D4" s="1"/>
      <c r="E4" s="15"/>
      <c r="F4" s="21"/>
      <c r="G4" s="83"/>
    </row>
    <row r="5" spans="1:7" ht="16.149999999999999" customHeight="1" x14ac:dyDescent="0.25">
      <c r="A5" s="60"/>
      <c r="B5" s="2"/>
      <c r="C5" s="2"/>
      <c r="D5" s="2"/>
      <c r="E5" s="16"/>
      <c r="F5" s="22"/>
      <c r="G5" s="84"/>
    </row>
    <row r="6" spans="1:7" ht="84" x14ac:dyDescent="0.25">
      <c r="A6" s="61" t="s">
        <v>148</v>
      </c>
      <c r="B6" s="3"/>
      <c r="C6" s="3" t="s">
        <v>622</v>
      </c>
      <c r="D6" s="3" t="s">
        <v>17</v>
      </c>
      <c r="E6" s="17">
        <v>1</v>
      </c>
      <c r="F6" s="23"/>
      <c r="G6" s="66"/>
    </row>
    <row r="7" spans="1:7" ht="18" x14ac:dyDescent="0.25">
      <c r="A7" s="61" t="s">
        <v>149</v>
      </c>
      <c r="B7" s="3"/>
      <c r="C7" s="3" t="s">
        <v>193</v>
      </c>
      <c r="D7" s="3" t="s">
        <v>15</v>
      </c>
      <c r="E7" s="17">
        <v>150</v>
      </c>
      <c r="F7" s="23"/>
      <c r="G7" s="66"/>
    </row>
    <row r="8" spans="1:7" ht="16.149999999999999" customHeight="1" x14ac:dyDescent="0.25">
      <c r="A8" s="61" t="s">
        <v>150</v>
      </c>
      <c r="B8" s="3"/>
      <c r="C8" s="3" t="s">
        <v>5</v>
      </c>
      <c r="D8" s="3" t="s">
        <v>17</v>
      </c>
      <c r="E8" s="17">
        <v>150</v>
      </c>
      <c r="F8" s="23"/>
      <c r="G8" s="66"/>
    </row>
    <row r="9" spans="1:7" ht="16.149999999999999" customHeight="1" x14ac:dyDescent="0.25">
      <c r="A9" s="61" t="s">
        <v>151</v>
      </c>
      <c r="B9" s="3"/>
      <c r="C9" s="3" t="s">
        <v>203</v>
      </c>
      <c r="D9" s="3" t="s">
        <v>15</v>
      </c>
      <c r="E9" s="17">
        <v>120</v>
      </c>
      <c r="F9" s="23"/>
      <c r="G9" s="66"/>
    </row>
    <row r="10" spans="1:7" ht="16.149999999999999" customHeight="1" x14ac:dyDescent="0.25">
      <c r="A10" s="61"/>
      <c r="B10" s="3"/>
      <c r="C10" s="35" t="s">
        <v>152</v>
      </c>
      <c r="D10" s="3"/>
      <c r="E10" s="17"/>
      <c r="F10" s="23"/>
      <c r="G10" s="66"/>
    </row>
    <row r="11" spans="1:7" ht="24" x14ac:dyDescent="0.25">
      <c r="A11" s="61" t="s">
        <v>151</v>
      </c>
      <c r="B11" s="3"/>
      <c r="C11" s="3" t="s">
        <v>618</v>
      </c>
      <c r="D11" s="17" t="s">
        <v>17</v>
      </c>
      <c r="E11" s="17">
        <v>12</v>
      </c>
      <c r="F11" s="23"/>
      <c r="G11" s="66"/>
    </row>
    <row r="12" spans="1:7" ht="144" x14ac:dyDescent="0.25">
      <c r="A12" s="61" t="s">
        <v>242</v>
      </c>
      <c r="B12" s="3"/>
      <c r="C12" s="3" t="s">
        <v>208</v>
      </c>
      <c r="D12" s="17" t="s">
        <v>17</v>
      </c>
      <c r="E12" s="17">
        <v>1</v>
      </c>
      <c r="F12" s="23"/>
      <c r="G12" s="66"/>
    </row>
    <row r="13" spans="1:7" ht="16.149999999999999" customHeight="1" x14ac:dyDescent="0.25">
      <c r="A13" s="61" t="s">
        <v>243</v>
      </c>
      <c r="B13" s="3"/>
      <c r="C13" s="3" t="s">
        <v>166</v>
      </c>
      <c r="D13" s="17" t="s">
        <v>25</v>
      </c>
      <c r="E13" s="17">
        <v>1</v>
      </c>
      <c r="F13" s="23"/>
      <c r="G13" s="66"/>
    </row>
    <row r="14" spans="1:7" ht="16.149999999999999" customHeight="1" x14ac:dyDescent="0.25">
      <c r="A14" s="61" t="s">
        <v>244</v>
      </c>
      <c r="B14" s="65"/>
      <c r="C14" s="65" t="s">
        <v>165</v>
      </c>
      <c r="D14" s="46" t="s">
        <v>25</v>
      </c>
      <c r="E14" s="46">
        <v>1</v>
      </c>
      <c r="F14" s="86"/>
      <c r="G14" s="66"/>
    </row>
    <row r="15" spans="1:7" ht="16.149999999999999" customHeight="1" x14ac:dyDescent="0.25">
      <c r="A15" s="61" t="s">
        <v>245</v>
      </c>
      <c r="B15" s="65"/>
      <c r="C15" s="65" t="s">
        <v>164</v>
      </c>
      <c r="D15" s="46" t="s">
        <v>25</v>
      </c>
      <c r="E15" s="46">
        <v>1</v>
      </c>
      <c r="F15" s="86"/>
      <c r="G15" s="66"/>
    </row>
    <row r="16" spans="1:7" ht="16.149999999999999" customHeight="1" x14ac:dyDescent="0.25">
      <c r="A16" s="85"/>
      <c r="B16" s="65"/>
      <c r="C16" s="65"/>
      <c r="D16" s="46"/>
      <c r="E16" s="46"/>
      <c r="F16" s="86"/>
      <c r="G16" s="66"/>
    </row>
    <row r="17" spans="1:7" ht="16.149999999999999" customHeight="1" x14ac:dyDescent="0.25">
      <c r="A17" s="61"/>
      <c r="B17" s="3"/>
      <c r="C17" s="35" t="s">
        <v>163</v>
      </c>
      <c r="D17" s="17"/>
      <c r="E17" s="17"/>
      <c r="F17" s="23"/>
      <c r="G17" s="66"/>
    </row>
    <row r="18" spans="1:7" ht="60" x14ac:dyDescent="0.25">
      <c r="A18" s="60" t="s">
        <v>246</v>
      </c>
      <c r="B18" s="2"/>
      <c r="C18" s="2" t="s">
        <v>204</v>
      </c>
      <c r="D18" s="16" t="s">
        <v>17</v>
      </c>
      <c r="E18" s="16">
        <v>1</v>
      </c>
      <c r="F18" s="22"/>
      <c r="G18" s="66"/>
    </row>
    <row r="19" spans="1:7" ht="15" x14ac:dyDescent="0.25">
      <c r="A19" s="61"/>
      <c r="B19" s="3"/>
      <c r="C19" s="3"/>
      <c r="D19" s="17"/>
      <c r="E19" s="17"/>
      <c r="F19" s="23"/>
      <c r="G19" s="66"/>
    </row>
    <row r="20" spans="1:7" ht="15" x14ac:dyDescent="0.25">
      <c r="A20" s="32"/>
      <c r="B20" s="32"/>
      <c r="C20" s="96"/>
      <c r="D20" s="96"/>
      <c r="E20" s="96"/>
      <c r="F20" s="97"/>
      <c r="G20" s="97"/>
    </row>
    <row r="21" spans="1:7" ht="15.75" thickBot="1" x14ac:dyDescent="0.3">
      <c r="A21" s="32"/>
      <c r="B21" s="32"/>
      <c r="C21" s="96"/>
      <c r="D21" s="96"/>
      <c r="E21" s="96"/>
      <c r="F21" s="97"/>
      <c r="G21" s="97"/>
    </row>
    <row r="22" spans="1:7" ht="16.149999999999999" customHeight="1" thickBot="1" x14ac:dyDescent="0.3">
      <c r="A22" s="63"/>
      <c r="B22" s="47"/>
      <c r="C22" s="183" t="s">
        <v>247</v>
      </c>
      <c r="D22" s="184"/>
      <c r="E22" s="185"/>
      <c r="F22" s="186"/>
      <c r="G22" s="187"/>
    </row>
  </sheetData>
  <mergeCells count="3">
    <mergeCell ref="C22:E22"/>
    <mergeCell ref="F22:G22"/>
    <mergeCell ref="A1:G1"/>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 xml:space="preserve">&amp;C&amp;"Bookman Old Style,Regular"&amp;8&amp;K01+024SUPPLY OF STOCKWATER AT IMMERPAN , MOOKGOPONG MUNICIPALITY , WATERBERG DISTRICT </oddHeader>
  </headerFooter>
  <rowBreaks count="1" manualBreakCount="1">
    <brk id="1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G36"/>
  <sheetViews>
    <sheetView view="pageBreakPreview" topLeftCell="A28" zoomScale="95" zoomScaleNormal="100" zoomScaleSheetLayoutView="95" workbookViewId="0">
      <selection activeCell="F5" sqref="F5:G36"/>
    </sheetView>
  </sheetViews>
  <sheetFormatPr defaultRowHeight="16.149999999999999" customHeight="1" x14ac:dyDescent="0.25"/>
  <cols>
    <col min="1" max="1" width="8.7109375" style="6" customWidth="1"/>
    <col min="2" max="2" width="11.7109375" customWidth="1"/>
    <col min="3" max="3" width="66.7109375" style="34" customWidth="1"/>
    <col min="4" max="4" width="8.7109375" customWidth="1"/>
    <col min="5" max="5" width="8.7109375" style="6" customWidth="1"/>
    <col min="6" max="7" width="16.7109375" style="24" customWidth="1"/>
  </cols>
  <sheetData>
    <row r="1" spans="1:7" ht="16.149999999999999" customHeight="1" thickBot="1" x14ac:dyDescent="0.3">
      <c r="A1" s="192" t="s">
        <v>621</v>
      </c>
      <c r="B1" s="193"/>
      <c r="C1" s="193"/>
      <c r="D1" s="193"/>
      <c r="E1" s="193"/>
      <c r="F1" s="193"/>
      <c r="G1" s="194"/>
    </row>
    <row r="2" spans="1:7" ht="16.149999999999999" customHeight="1" x14ac:dyDescent="0.25">
      <c r="A2" s="11"/>
      <c r="B2" s="9" t="s">
        <v>0</v>
      </c>
      <c r="C2" s="9" t="s">
        <v>248</v>
      </c>
      <c r="D2" s="9" t="s">
        <v>1</v>
      </c>
      <c r="E2" s="9" t="s">
        <v>79</v>
      </c>
      <c r="F2" s="20" t="s">
        <v>2</v>
      </c>
      <c r="G2" s="37" t="s">
        <v>3</v>
      </c>
    </row>
    <row r="3" spans="1:7" ht="16.149999999999999" customHeight="1" x14ac:dyDescent="0.25">
      <c r="A3" s="13"/>
      <c r="B3" s="10"/>
      <c r="C3" s="10"/>
      <c r="D3" s="10"/>
      <c r="E3" s="10"/>
      <c r="F3" s="75"/>
      <c r="G3" s="91"/>
    </row>
    <row r="4" spans="1:7" ht="16.149999999999999" customHeight="1" x14ac:dyDescent="0.25">
      <c r="A4" s="61"/>
      <c r="B4" s="17" t="s">
        <v>140</v>
      </c>
      <c r="C4" s="4" t="s">
        <v>6</v>
      </c>
      <c r="D4" s="17"/>
      <c r="E4" s="17"/>
      <c r="F4" s="23"/>
      <c r="G4" s="66"/>
    </row>
    <row r="5" spans="1:7" ht="16.149999999999999" customHeight="1" x14ac:dyDescent="0.25">
      <c r="A5" s="61" t="s">
        <v>187</v>
      </c>
      <c r="B5" s="17" t="s">
        <v>139</v>
      </c>
      <c r="C5" s="3" t="s">
        <v>14</v>
      </c>
      <c r="D5" s="17" t="s">
        <v>24</v>
      </c>
      <c r="E5" s="17">
        <f>40</f>
        <v>40</v>
      </c>
      <c r="F5" s="23"/>
      <c r="G5" s="66"/>
    </row>
    <row r="6" spans="1:7" ht="16.149999999999999" customHeight="1" x14ac:dyDescent="0.25">
      <c r="A6" s="61" t="s">
        <v>249</v>
      </c>
      <c r="B6" s="17" t="s">
        <v>139</v>
      </c>
      <c r="C6" s="3" t="s">
        <v>7</v>
      </c>
      <c r="D6" s="17" t="s">
        <v>25</v>
      </c>
      <c r="E6" s="17">
        <v>1</v>
      </c>
      <c r="F6" s="23"/>
      <c r="G6" s="66"/>
    </row>
    <row r="7" spans="1:7" ht="16.149999999999999" customHeight="1" x14ac:dyDescent="0.25">
      <c r="A7" s="61"/>
      <c r="B7" s="17"/>
      <c r="C7" s="3"/>
      <c r="D7" s="17"/>
      <c r="E7" s="17"/>
      <c r="F7" s="23"/>
      <c r="G7" s="66"/>
    </row>
    <row r="8" spans="1:7" ht="16.149999999999999" customHeight="1" x14ac:dyDescent="0.25">
      <c r="A8" s="61"/>
      <c r="B8" s="17" t="s">
        <v>138</v>
      </c>
      <c r="C8" s="4" t="s">
        <v>8</v>
      </c>
      <c r="D8" s="17"/>
      <c r="E8" s="17"/>
      <c r="F8" s="23"/>
      <c r="G8" s="66"/>
    </row>
    <row r="9" spans="1:7" ht="16.149999999999999" customHeight="1" x14ac:dyDescent="0.25">
      <c r="A9" s="61"/>
      <c r="B9" s="17"/>
      <c r="C9" s="3"/>
      <c r="D9" s="17"/>
      <c r="E9" s="17"/>
      <c r="F9" s="23"/>
      <c r="G9" s="66"/>
    </row>
    <row r="10" spans="1:7" ht="16.149999999999999" customHeight="1" x14ac:dyDescent="0.25">
      <c r="A10" s="61" t="s">
        <v>250</v>
      </c>
      <c r="B10" s="17"/>
      <c r="C10" s="3" t="s">
        <v>179</v>
      </c>
      <c r="D10" s="17" t="s">
        <v>23</v>
      </c>
      <c r="E10" s="17">
        <f>CEILING(16*0.7*0.4,1)</f>
        <v>5</v>
      </c>
      <c r="F10" s="23"/>
      <c r="G10" s="66"/>
    </row>
    <row r="11" spans="1:7" ht="16.149999999999999" customHeight="1" x14ac:dyDescent="0.25">
      <c r="A11" s="61" t="s">
        <v>251</v>
      </c>
      <c r="B11" s="17"/>
      <c r="C11" s="3" t="s">
        <v>13</v>
      </c>
      <c r="D11" s="17"/>
      <c r="E11" s="17"/>
      <c r="F11" s="23"/>
      <c r="G11" s="66"/>
    </row>
    <row r="12" spans="1:7" ht="16.149999999999999" customHeight="1" x14ac:dyDescent="0.25">
      <c r="A12" s="61" t="s">
        <v>252</v>
      </c>
      <c r="B12" s="17"/>
      <c r="C12" s="3" t="s">
        <v>11</v>
      </c>
      <c r="D12" s="17" t="s">
        <v>23</v>
      </c>
      <c r="E12" s="17">
        <v>1</v>
      </c>
      <c r="F12" s="23"/>
      <c r="G12" s="66"/>
    </row>
    <row r="13" spans="1:7" ht="16.149999999999999" customHeight="1" x14ac:dyDescent="0.25">
      <c r="A13" s="61" t="s">
        <v>253</v>
      </c>
      <c r="B13" s="17"/>
      <c r="C13" s="3" t="s">
        <v>12</v>
      </c>
      <c r="D13" s="17" t="s">
        <v>23</v>
      </c>
      <c r="E13" s="17">
        <v>1</v>
      </c>
      <c r="F13" s="23"/>
      <c r="G13" s="66"/>
    </row>
    <row r="14" spans="1:7" ht="16.149999999999999" customHeight="1" x14ac:dyDescent="0.25">
      <c r="A14" s="61" t="s">
        <v>254</v>
      </c>
      <c r="B14" s="17"/>
      <c r="C14" s="3" t="s">
        <v>9</v>
      </c>
      <c r="D14" s="17" t="s">
        <v>23</v>
      </c>
      <c r="E14" s="17">
        <v>1</v>
      </c>
      <c r="F14" s="23"/>
      <c r="G14" s="66"/>
    </row>
    <row r="15" spans="1:7" ht="16.149999999999999" customHeight="1" x14ac:dyDescent="0.25">
      <c r="A15" s="61" t="s">
        <v>255</v>
      </c>
      <c r="B15" s="17"/>
      <c r="C15" s="3" t="s">
        <v>10</v>
      </c>
      <c r="D15" s="17" t="s">
        <v>23</v>
      </c>
      <c r="E15" s="17">
        <v>1</v>
      </c>
      <c r="F15" s="23"/>
      <c r="G15" s="66"/>
    </row>
    <row r="16" spans="1:7" ht="16.149999999999999" customHeight="1" x14ac:dyDescent="0.25">
      <c r="A16" s="61" t="s">
        <v>256</v>
      </c>
      <c r="B16" s="17"/>
      <c r="C16" s="3" t="s">
        <v>78</v>
      </c>
      <c r="D16" s="17" t="s">
        <v>59</v>
      </c>
      <c r="E16" s="17">
        <v>25</v>
      </c>
      <c r="F16" s="23"/>
      <c r="G16" s="66"/>
    </row>
    <row r="17" spans="1:7" ht="16.149999999999999" customHeight="1" x14ac:dyDescent="0.25">
      <c r="A17" s="61"/>
      <c r="B17" s="17"/>
      <c r="C17" s="3"/>
      <c r="D17" s="17"/>
      <c r="E17" s="17"/>
      <c r="F17" s="17"/>
      <c r="G17" s="66"/>
    </row>
    <row r="18" spans="1:7" ht="11.45" customHeight="1" x14ac:dyDescent="0.25">
      <c r="A18" s="61"/>
      <c r="B18" s="18"/>
      <c r="C18" s="35" t="s">
        <v>60</v>
      </c>
      <c r="D18" s="17"/>
      <c r="E18" s="17"/>
      <c r="F18" s="88"/>
      <c r="G18" s="89"/>
    </row>
    <row r="19" spans="1:7" ht="24" x14ac:dyDescent="0.25">
      <c r="A19" s="61" t="s">
        <v>257</v>
      </c>
      <c r="B19" s="17"/>
      <c r="C19" s="3" t="s">
        <v>58</v>
      </c>
      <c r="D19" s="17" t="s">
        <v>17</v>
      </c>
      <c r="E19" s="17">
        <v>1</v>
      </c>
      <c r="F19" s="23"/>
      <c r="G19" s="66"/>
    </row>
    <row r="20" spans="1:7" ht="24" x14ac:dyDescent="0.25">
      <c r="A20" s="61" t="s">
        <v>258</v>
      </c>
      <c r="B20" s="18"/>
      <c r="C20" s="3" t="s">
        <v>207</v>
      </c>
      <c r="D20" s="17" t="s">
        <v>17</v>
      </c>
      <c r="E20" s="17">
        <v>4</v>
      </c>
      <c r="F20" s="23"/>
      <c r="G20" s="66"/>
    </row>
    <row r="21" spans="1:7" ht="16.149999999999999" customHeight="1" x14ac:dyDescent="0.25">
      <c r="A21" s="61" t="s">
        <v>259</v>
      </c>
      <c r="B21" s="17"/>
      <c r="C21" s="3" t="s">
        <v>205</v>
      </c>
      <c r="D21" s="17" t="s">
        <v>17</v>
      </c>
      <c r="E21" s="17">
        <v>28</v>
      </c>
      <c r="F21" s="23"/>
      <c r="G21" s="66"/>
    </row>
    <row r="22" spans="1:7" ht="16.149999999999999" customHeight="1" x14ac:dyDescent="0.25">
      <c r="A22" s="61" t="s">
        <v>260</v>
      </c>
      <c r="B22" s="18"/>
      <c r="C22" s="3" t="s">
        <v>56</v>
      </c>
      <c r="D22" s="17" t="s">
        <v>17</v>
      </c>
      <c r="E22" s="17">
        <v>1</v>
      </c>
      <c r="F22" s="23"/>
      <c r="G22" s="66"/>
    </row>
    <row r="23" spans="1:7" ht="12" customHeight="1" x14ac:dyDescent="0.25">
      <c r="A23" s="61"/>
      <c r="B23" s="17"/>
      <c r="C23" s="35" t="s">
        <v>61</v>
      </c>
      <c r="D23" s="17"/>
      <c r="E23" s="17"/>
      <c r="F23" s="23"/>
      <c r="G23" s="66"/>
    </row>
    <row r="24" spans="1:7" ht="16.149999999999999" customHeight="1" x14ac:dyDescent="0.25">
      <c r="A24" s="61" t="s">
        <v>261</v>
      </c>
      <c r="B24" s="17"/>
      <c r="C24" s="3" t="s">
        <v>63</v>
      </c>
      <c r="D24" s="17" t="s">
        <v>59</v>
      </c>
      <c r="E24" s="17">
        <f>25</f>
        <v>25</v>
      </c>
      <c r="F24" s="23"/>
      <c r="G24" s="66"/>
    </row>
    <row r="25" spans="1:7" ht="36" x14ac:dyDescent="0.25">
      <c r="A25" s="61" t="s">
        <v>262</v>
      </c>
      <c r="B25" s="17"/>
      <c r="C25" s="3" t="s">
        <v>62</v>
      </c>
      <c r="D25" s="17" t="s">
        <v>25</v>
      </c>
      <c r="E25" s="17">
        <v>1</v>
      </c>
      <c r="F25" s="23"/>
      <c r="G25" s="66"/>
    </row>
    <row r="26" spans="1:7" ht="24" x14ac:dyDescent="0.25">
      <c r="A26" s="61" t="s">
        <v>263</v>
      </c>
      <c r="B26" s="18"/>
      <c r="C26" s="3" t="s">
        <v>206</v>
      </c>
      <c r="D26" s="17" t="s">
        <v>25</v>
      </c>
      <c r="E26" s="17">
        <v>1</v>
      </c>
      <c r="F26" s="23"/>
      <c r="G26" s="66"/>
    </row>
    <row r="27" spans="1:7" ht="16.149999999999999" customHeight="1" thickBot="1" x14ac:dyDescent="0.3">
      <c r="A27" s="61" t="s">
        <v>264</v>
      </c>
      <c r="B27" s="17"/>
      <c r="C27" s="3" t="s">
        <v>71</v>
      </c>
      <c r="D27" s="17" t="s">
        <v>59</v>
      </c>
      <c r="E27" s="17">
        <v>47</v>
      </c>
      <c r="F27" s="23"/>
      <c r="G27" s="66"/>
    </row>
    <row r="28" spans="1:7" ht="16.149999999999999" customHeight="1" x14ac:dyDescent="0.25">
      <c r="A28" s="105"/>
      <c r="B28" s="108"/>
      <c r="C28" s="107" t="s">
        <v>64</v>
      </c>
      <c r="D28" s="106"/>
      <c r="E28" s="106"/>
      <c r="F28" s="109"/>
      <c r="G28" s="110"/>
    </row>
    <row r="29" spans="1:7" ht="16.149999999999999" customHeight="1" x14ac:dyDescent="0.25">
      <c r="A29" s="61" t="s">
        <v>265</v>
      </c>
      <c r="B29" s="17"/>
      <c r="C29" s="3" t="s">
        <v>70</v>
      </c>
      <c r="D29" s="17"/>
      <c r="E29" s="17"/>
      <c r="F29" s="17"/>
      <c r="G29" s="66"/>
    </row>
    <row r="30" spans="1:7" ht="16.149999999999999" customHeight="1" x14ac:dyDescent="0.25">
      <c r="A30" s="61" t="s">
        <v>266</v>
      </c>
      <c r="B30" s="18"/>
      <c r="C30" s="3" t="s">
        <v>66</v>
      </c>
      <c r="D30" s="17" t="s">
        <v>65</v>
      </c>
      <c r="E30" s="17">
        <f>CEILING(16*0.23,1)</f>
        <v>4</v>
      </c>
      <c r="F30" s="88"/>
      <c r="G30" s="89"/>
    </row>
    <row r="31" spans="1:7" ht="16.149999999999999" customHeight="1" x14ac:dyDescent="0.25">
      <c r="A31" s="61" t="s">
        <v>267</v>
      </c>
      <c r="B31" s="17"/>
      <c r="C31" s="3" t="s">
        <v>67</v>
      </c>
      <c r="D31" s="17" t="s">
        <v>65</v>
      </c>
      <c r="E31" s="17">
        <v>4</v>
      </c>
      <c r="F31" s="88"/>
      <c r="G31" s="89"/>
    </row>
    <row r="32" spans="1:7" ht="24" x14ac:dyDescent="0.25">
      <c r="A32" s="61" t="s">
        <v>268</v>
      </c>
      <c r="B32" s="18"/>
      <c r="C32" s="3" t="s">
        <v>68</v>
      </c>
      <c r="D32" s="17" t="s">
        <v>65</v>
      </c>
      <c r="E32" s="17">
        <v>1</v>
      </c>
      <c r="F32" s="88"/>
      <c r="G32" s="89"/>
    </row>
    <row r="33" spans="1:7" ht="16.149999999999999" customHeight="1" x14ac:dyDescent="0.25">
      <c r="A33" s="61" t="s">
        <v>269</v>
      </c>
      <c r="B33" s="17"/>
      <c r="C33" s="3" t="s">
        <v>69</v>
      </c>
      <c r="D33" s="17" t="s">
        <v>65</v>
      </c>
      <c r="E33" s="17">
        <v>1</v>
      </c>
      <c r="F33" s="88"/>
      <c r="G33" s="89"/>
    </row>
    <row r="34" spans="1:7" ht="16.149999999999999" customHeight="1" x14ac:dyDescent="0.25">
      <c r="A34" s="102"/>
      <c r="B34" s="32"/>
      <c r="C34" s="96"/>
      <c r="D34" s="96"/>
      <c r="E34" s="104"/>
      <c r="F34" s="97"/>
      <c r="G34" s="103"/>
    </row>
    <row r="35" spans="1:7" ht="16.149999999999999" customHeight="1" thickBot="1" x14ac:dyDescent="0.3">
      <c r="A35" s="102"/>
      <c r="B35" s="32"/>
      <c r="C35" s="96"/>
      <c r="D35" s="96"/>
      <c r="E35" s="104"/>
      <c r="F35" s="97"/>
      <c r="G35" s="103"/>
    </row>
    <row r="36" spans="1:7" ht="16.149999999999999" customHeight="1" thickBot="1" x14ac:dyDescent="0.3">
      <c r="A36" s="58"/>
      <c r="B36" s="47"/>
      <c r="C36" s="183" t="s">
        <v>270</v>
      </c>
      <c r="D36" s="184"/>
      <c r="E36" s="185"/>
      <c r="F36" s="186"/>
      <c r="G36" s="187"/>
    </row>
  </sheetData>
  <mergeCells count="3">
    <mergeCell ref="A1:G1"/>
    <mergeCell ref="F36:G36"/>
    <mergeCell ref="C36:E36"/>
  </mergeCells>
  <printOptions horizontalCentered="1"/>
  <pageMargins left="0.70866141732283472" right="0.70866141732283472" top="0.74803149606299213" bottom="0.74803149606299213" header="0.31496062992125984" footer="0.31496062992125984"/>
  <pageSetup paperSize="9" scale="94" fitToHeight="0" orientation="landscape" r:id="rId1"/>
  <headerFooter>
    <oddHeader xml:space="preserve">&amp;C&amp;"Bookman Old Style,Regular"&amp;8&amp;K01+024SUPPLY OF STOCKWATER AT IMMERPAN , MOOKGOPONG MUNICIPALITY , WATERBERG DISTRICT </oddHeader>
    <oddFooter>&amp;C&amp;"Bookman Old Style,Regular"&amp;8&amp;K01+024SECTION D: SHED STRUCTURE, Page &amp;P of &amp;N</oddFooter>
  </headerFooter>
  <rowBreaks count="2" manualBreakCount="2">
    <brk id="16" max="16383" man="1"/>
    <brk id="2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F18"/>
  <sheetViews>
    <sheetView view="pageBreakPreview" workbookViewId="0">
      <selection activeCell="E7" sqref="E7:E18"/>
    </sheetView>
  </sheetViews>
  <sheetFormatPr defaultColWidth="10" defaultRowHeight="14.25" x14ac:dyDescent="0.2"/>
  <cols>
    <col min="1" max="3" width="10" style="77"/>
    <col min="4" max="4" width="22.140625" style="77" customWidth="1"/>
    <col min="5" max="5" width="39.28515625" style="81" customWidth="1"/>
    <col min="6" max="6" width="17.28515625" style="77" customWidth="1"/>
    <col min="7" max="16384" width="10" style="77"/>
  </cols>
  <sheetData>
    <row r="1" spans="1:6" ht="15.6" customHeight="1" x14ac:dyDescent="0.2">
      <c r="A1" s="139" t="s">
        <v>311</v>
      </c>
      <c r="B1" s="140"/>
      <c r="C1" s="140"/>
      <c r="D1" s="140"/>
      <c r="E1" s="141"/>
      <c r="F1" s="76"/>
    </row>
    <row r="2" spans="1:6" ht="13.9" customHeight="1" x14ac:dyDescent="0.2">
      <c r="A2" s="142"/>
      <c r="B2" s="143"/>
      <c r="C2" s="143"/>
      <c r="D2" s="143"/>
      <c r="E2" s="144"/>
      <c r="F2" s="78"/>
    </row>
    <row r="3" spans="1:6" ht="13.9" customHeight="1" x14ac:dyDescent="0.2">
      <c r="A3" s="142"/>
      <c r="B3" s="143"/>
      <c r="C3" s="143"/>
      <c r="D3" s="143"/>
      <c r="E3" s="144"/>
      <c r="F3" s="78"/>
    </row>
    <row r="4" spans="1:6" ht="13.9" customHeight="1" thickBot="1" x14ac:dyDescent="0.25">
      <c r="A4" s="188"/>
      <c r="B4" s="189"/>
      <c r="C4" s="189"/>
      <c r="D4" s="189"/>
      <c r="E4" s="190"/>
      <c r="F4" s="78"/>
    </row>
    <row r="5" spans="1:6" ht="15.6" customHeight="1" x14ac:dyDescent="0.25">
      <c r="A5" s="139" t="s">
        <v>167</v>
      </c>
      <c r="B5" s="140"/>
      <c r="C5" s="140"/>
      <c r="D5" s="140"/>
      <c r="E5" s="141"/>
      <c r="F5" s="79"/>
    </row>
    <row r="6" spans="1:6" ht="16.149999999999999" customHeight="1" x14ac:dyDescent="0.2">
      <c r="A6" s="142"/>
      <c r="B6" s="143"/>
      <c r="C6" s="143"/>
      <c r="D6" s="143"/>
      <c r="E6" s="144"/>
    </row>
    <row r="7" spans="1:6" ht="15.6" customHeight="1" x14ac:dyDescent="0.2">
      <c r="A7" s="145" t="s">
        <v>313</v>
      </c>
      <c r="B7" s="146"/>
      <c r="C7" s="146"/>
      <c r="D7" s="147"/>
      <c r="E7" s="127"/>
    </row>
    <row r="8" spans="1:6" x14ac:dyDescent="0.2">
      <c r="A8" s="148"/>
      <c r="B8" s="149"/>
      <c r="C8" s="149"/>
      <c r="D8" s="150"/>
      <c r="E8" s="128"/>
    </row>
    <row r="9" spans="1:6" x14ac:dyDescent="0.2">
      <c r="A9" s="151"/>
      <c r="B9" s="152"/>
      <c r="C9" s="152"/>
      <c r="D9" s="153"/>
      <c r="E9" s="154"/>
    </row>
    <row r="10" spans="1:6" ht="15.6" customHeight="1" x14ac:dyDescent="0.2">
      <c r="A10" s="145" t="s">
        <v>314</v>
      </c>
      <c r="B10" s="146"/>
      <c r="C10" s="146"/>
      <c r="D10" s="147"/>
      <c r="E10" s="127"/>
    </row>
    <row r="11" spans="1:6" x14ac:dyDescent="0.2">
      <c r="A11" s="148"/>
      <c r="B11" s="149"/>
      <c r="C11" s="149"/>
      <c r="D11" s="150"/>
      <c r="E11" s="128"/>
    </row>
    <row r="12" spans="1:6" x14ac:dyDescent="0.2">
      <c r="A12" s="151"/>
      <c r="B12" s="152"/>
      <c r="C12" s="152"/>
      <c r="D12" s="153"/>
      <c r="E12" s="154"/>
    </row>
    <row r="13" spans="1:6" ht="15.6" customHeight="1" x14ac:dyDescent="0.2">
      <c r="A13" s="145" t="s">
        <v>315</v>
      </c>
      <c r="B13" s="146"/>
      <c r="C13" s="146"/>
      <c r="D13" s="147"/>
      <c r="E13" s="127"/>
    </row>
    <row r="14" spans="1:6" x14ac:dyDescent="0.2">
      <c r="A14" s="148"/>
      <c r="B14" s="149"/>
      <c r="C14" s="149"/>
      <c r="D14" s="150"/>
      <c r="E14" s="128"/>
    </row>
    <row r="15" spans="1:6" ht="15" thickBot="1" x14ac:dyDescent="0.25">
      <c r="A15" s="151"/>
      <c r="B15" s="152"/>
      <c r="C15" s="152"/>
      <c r="D15" s="153"/>
      <c r="E15" s="154"/>
    </row>
    <row r="16" spans="1:6" ht="16.149999999999999" customHeight="1" thickTop="1" x14ac:dyDescent="0.2">
      <c r="A16" s="145" t="s">
        <v>312</v>
      </c>
      <c r="B16" s="146"/>
      <c r="C16" s="146"/>
      <c r="D16" s="147"/>
      <c r="E16" s="164"/>
    </row>
    <row r="17" spans="1:5" x14ac:dyDescent="0.2">
      <c r="A17" s="148"/>
      <c r="B17" s="149"/>
      <c r="C17" s="149"/>
      <c r="D17" s="150"/>
      <c r="E17" s="128"/>
    </row>
    <row r="18" spans="1:5" x14ac:dyDescent="0.2">
      <c r="A18" s="151"/>
      <c r="B18" s="152"/>
      <c r="C18" s="152"/>
      <c r="D18" s="153"/>
      <c r="E18" s="154"/>
    </row>
  </sheetData>
  <mergeCells count="10">
    <mergeCell ref="A16:D18"/>
    <mergeCell ref="A13:D15"/>
    <mergeCell ref="E13:E15"/>
    <mergeCell ref="E16:E18"/>
    <mergeCell ref="A1:E4"/>
    <mergeCell ref="A5:E6"/>
    <mergeCell ref="A7:D9"/>
    <mergeCell ref="E7:E9"/>
    <mergeCell ref="A10:D12"/>
    <mergeCell ref="E10:E12"/>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pageSetUpPr fitToPage="1"/>
  </sheetPr>
  <dimension ref="A1:G45"/>
  <sheetViews>
    <sheetView view="pageBreakPreview" topLeftCell="A13" zoomScale="112" zoomScaleNormal="100" zoomScaleSheetLayoutView="112" workbookViewId="0">
      <selection activeCell="G5" sqref="F5:G45"/>
    </sheetView>
  </sheetViews>
  <sheetFormatPr defaultRowHeight="18" customHeight="1" x14ac:dyDescent="0.25"/>
  <cols>
    <col min="1" max="1" width="8.7109375" style="28" customWidth="1"/>
    <col min="2" max="2" width="11.7109375" customWidth="1"/>
    <col min="3" max="3" width="66.7109375" customWidth="1"/>
    <col min="4" max="4" width="8.7109375" style="6" customWidth="1"/>
    <col min="5" max="5" width="8.7109375" style="8" customWidth="1"/>
    <col min="6" max="6" width="16.7109375" style="24" customWidth="1"/>
    <col min="7" max="7" width="16.7109375" customWidth="1"/>
  </cols>
  <sheetData>
    <row r="1" spans="1:7" ht="18" customHeight="1" thickBot="1" x14ac:dyDescent="0.3">
      <c r="A1" s="191" t="s">
        <v>272</v>
      </c>
      <c r="B1" s="191"/>
      <c r="C1" s="191"/>
      <c r="D1" s="191"/>
      <c r="E1" s="191"/>
      <c r="F1" s="191"/>
      <c r="G1" s="191"/>
    </row>
    <row r="2" spans="1:7" ht="15" x14ac:dyDescent="0.25">
      <c r="A2" s="39" t="s">
        <v>137</v>
      </c>
      <c r="B2" s="9" t="s">
        <v>21</v>
      </c>
      <c r="C2" s="29" t="s">
        <v>273</v>
      </c>
      <c r="D2" s="9" t="s">
        <v>1</v>
      </c>
      <c r="E2" s="9" t="s">
        <v>79</v>
      </c>
      <c r="F2" s="20" t="s">
        <v>2</v>
      </c>
      <c r="G2" s="12" t="s">
        <v>3</v>
      </c>
    </row>
    <row r="3" spans="1:7" ht="10.9" customHeight="1" x14ac:dyDescent="0.25">
      <c r="A3" s="90"/>
      <c r="B3" s="10"/>
      <c r="C3" s="74"/>
      <c r="D3" s="10"/>
      <c r="E3" s="10"/>
      <c r="F3" s="75"/>
      <c r="G3" s="14"/>
    </row>
    <row r="4" spans="1:7" ht="12.6" customHeight="1" x14ac:dyDescent="0.25">
      <c r="A4" s="61"/>
      <c r="B4" s="17" t="s">
        <v>140</v>
      </c>
      <c r="C4" s="4" t="s">
        <v>6</v>
      </c>
      <c r="D4" s="17"/>
      <c r="E4" s="33"/>
      <c r="F4" s="23"/>
      <c r="G4" s="66"/>
    </row>
    <row r="5" spans="1:7" ht="24" x14ac:dyDescent="0.25">
      <c r="A5" s="61" t="s">
        <v>172</v>
      </c>
      <c r="B5" s="17" t="s">
        <v>139</v>
      </c>
      <c r="C5" s="3" t="s">
        <v>180</v>
      </c>
      <c r="D5" s="17" t="s">
        <v>24</v>
      </c>
      <c r="E5" s="33">
        <f>3000*3</f>
        <v>9000</v>
      </c>
      <c r="F5" s="23"/>
      <c r="G5" s="66"/>
    </row>
    <row r="6" spans="1:7" ht="15" x14ac:dyDescent="0.25">
      <c r="A6" s="61"/>
      <c r="B6" s="17" t="s">
        <v>138</v>
      </c>
      <c r="C6" s="4" t="s">
        <v>8</v>
      </c>
      <c r="D6" s="17"/>
      <c r="E6" s="33"/>
      <c r="F6" s="23"/>
      <c r="G6" s="66"/>
    </row>
    <row r="7" spans="1:7" ht="36" x14ac:dyDescent="0.25">
      <c r="A7" s="61" t="s">
        <v>274</v>
      </c>
      <c r="B7" s="17"/>
      <c r="C7" s="3" t="s">
        <v>178</v>
      </c>
      <c r="D7" s="17" t="s">
        <v>15</v>
      </c>
      <c r="E7" s="33">
        <v>400</v>
      </c>
      <c r="F7" s="23"/>
      <c r="G7" s="66"/>
    </row>
    <row r="8" spans="1:7" ht="36" x14ac:dyDescent="0.25">
      <c r="A8" s="61" t="s">
        <v>275</v>
      </c>
      <c r="B8" s="17"/>
      <c r="C8" s="3" t="s">
        <v>271</v>
      </c>
      <c r="D8" s="17" t="s">
        <v>15</v>
      </c>
      <c r="E8" s="33">
        <v>2500</v>
      </c>
      <c r="F8" s="23"/>
      <c r="G8" s="66"/>
    </row>
    <row r="9" spans="1:7" ht="11.45" customHeight="1" x14ac:dyDescent="0.25">
      <c r="A9" s="61" t="s">
        <v>276</v>
      </c>
      <c r="B9" s="17"/>
      <c r="C9" s="3" t="s">
        <v>13</v>
      </c>
      <c r="D9" s="17"/>
      <c r="E9" s="33"/>
      <c r="F9" s="23"/>
      <c r="G9" s="66"/>
    </row>
    <row r="10" spans="1:7" ht="15" x14ac:dyDescent="0.25">
      <c r="A10" s="61" t="s">
        <v>277</v>
      </c>
      <c r="B10" s="17"/>
      <c r="C10" s="3" t="s">
        <v>11</v>
      </c>
      <c r="D10" s="17" t="s">
        <v>23</v>
      </c>
      <c r="E10" s="33">
        <v>1</v>
      </c>
      <c r="F10" s="23"/>
      <c r="G10" s="66"/>
    </row>
    <row r="11" spans="1:7" ht="15" x14ac:dyDescent="0.25">
      <c r="A11" s="61" t="s">
        <v>278</v>
      </c>
      <c r="B11" s="17"/>
      <c r="C11" s="3" t="s">
        <v>12</v>
      </c>
      <c r="D11" s="17" t="s">
        <v>23</v>
      </c>
      <c r="E11" s="33">
        <v>1</v>
      </c>
      <c r="F11" s="23"/>
      <c r="G11" s="66"/>
    </row>
    <row r="12" spans="1:7" ht="15" x14ac:dyDescent="0.25">
      <c r="A12" s="61" t="s">
        <v>279</v>
      </c>
      <c r="B12" s="17"/>
      <c r="C12" s="3" t="s">
        <v>9</v>
      </c>
      <c r="D12" s="17" t="s">
        <v>23</v>
      </c>
      <c r="E12" s="33">
        <v>1</v>
      </c>
      <c r="F12" s="23"/>
      <c r="G12" s="66"/>
    </row>
    <row r="13" spans="1:7" ht="15" x14ac:dyDescent="0.25">
      <c r="A13" s="61" t="s">
        <v>280</v>
      </c>
      <c r="B13" s="17"/>
      <c r="C13" s="3" t="s">
        <v>10</v>
      </c>
      <c r="D13" s="17" t="s">
        <v>23</v>
      </c>
      <c r="E13" s="33">
        <v>1</v>
      </c>
      <c r="F13" s="23"/>
      <c r="G13" s="66"/>
    </row>
    <row r="14" spans="1:7" ht="15" x14ac:dyDescent="0.25">
      <c r="A14" s="61" t="s">
        <v>281</v>
      </c>
      <c r="B14" s="6"/>
      <c r="C14" s="40" t="s">
        <v>219</v>
      </c>
      <c r="D14" s="16"/>
      <c r="E14" s="16"/>
      <c r="F14" s="23"/>
      <c r="G14" s="25"/>
    </row>
    <row r="15" spans="1:7" ht="36" x14ac:dyDescent="0.25">
      <c r="A15" s="61"/>
      <c r="B15" s="17"/>
      <c r="C15" s="3" t="s">
        <v>191</v>
      </c>
      <c r="D15" s="17"/>
      <c r="E15" s="17"/>
      <c r="F15" s="23"/>
      <c r="G15" s="25"/>
    </row>
    <row r="16" spans="1:7" ht="18" customHeight="1" x14ac:dyDescent="0.25">
      <c r="A16" s="61" t="s">
        <v>281</v>
      </c>
      <c r="B16" s="17"/>
      <c r="C16" s="3" t="s">
        <v>57</v>
      </c>
      <c r="D16" s="16" t="s">
        <v>15</v>
      </c>
      <c r="E16" s="17">
        <v>500</v>
      </c>
      <c r="F16" s="23"/>
      <c r="G16" s="26"/>
    </row>
    <row r="17" spans="1:7" ht="24" x14ac:dyDescent="0.25">
      <c r="A17" s="61" t="s">
        <v>282</v>
      </c>
      <c r="B17" s="17"/>
      <c r="C17" s="3" t="s">
        <v>72</v>
      </c>
      <c r="D17" s="16"/>
      <c r="E17" s="17"/>
      <c r="F17" s="23"/>
      <c r="G17" s="26"/>
    </row>
    <row r="18" spans="1:7" ht="15" x14ac:dyDescent="0.25">
      <c r="A18" s="61" t="s">
        <v>283</v>
      </c>
      <c r="B18" s="6"/>
      <c r="C18" s="3" t="s">
        <v>74</v>
      </c>
      <c r="D18" s="17" t="s">
        <v>15</v>
      </c>
      <c r="E18" s="17">
        <v>3000</v>
      </c>
      <c r="F18" s="23"/>
      <c r="G18" s="26"/>
    </row>
    <row r="19" spans="1:7" ht="18" customHeight="1" x14ac:dyDescent="0.25">
      <c r="A19" s="61" t="s">
        <v>284</v>
      </c>
      <c r="B19" s="17"/>
      <c r="C19" s="3" t="s">
        <v>73</v>
      </c>
      <c r="D19" s="17" t="s">
        <v>15</v>
      </c>
      <c r="E19" s="17">
        <v>200</v>
      </c>
      <c r="F19" s="23"/>
      <c r="G19" s="26"/>
    </row>
    <row r="20" spans="1:7" ht="18" customHeight="1" x14ac:dyDescent="0.25">
      <c r="A20" s="61" t="s">
        <v>285</v>
      </c>
      <c r="B20" s="17"/>
      <c r="C20" s="3" t="s">
        <v>75</v>
      </c>
      <c r="D20" s="17" t="s">
        <v>15</v>
      </c>
      <c r="E20" s="18">
        <v>200</v>
      </c>
      <c r="F20" s="23"/>
      <c r="G20" s="26"/>
    </row>
    <row r="21" spans="1:7" ht="18" customHeight="1" x14ac:dyDescent="0.25">
      <c r="A21" s="33"/>
      <c r="B21" s="6"/>
      <c r="C21" s="1" t="s">
        <v>18</v>
      </c>
      <c r="D21" s="17"/>
      <c r="E21" s="16"/>
      <c r="F21" s="23"/>
      <c r="G21" s="25"/>
    </row>
    <row r="22" spans="1:7" ht="15" x14ac:dyDescent="0.25">
      <c r="A22" s="33"/>
      <c r="B22" s="17"/>
      <c r="C22" s="1"/>
      <c r="D22" s="17"/>
      <c r="E22" s="16"/>
      <c r="F22" s="23"/>
      <c r="G22" s="25"/>
    </row>
    <row r="23" spans="1:7" ht="73.5" x14ac:dyDescent="0.25">
      <c r="A23" s="61" t="s">
        <v>286</v>
      </c>
      <c r="B23" s="17"/>
      <c r="C23" s="3" t="s">
        <v>201</v>
      </c>
      <c r="D23" s="17" t="s">
        <v>17</v>
      </c>
      <c r="E23" s="17">
        <v>1</v>
      </c>
      <c r="F23" s="23"/>
      <c r="G23" s="26"/>
    </row>
    <row r="24" spans="1:7" ht="60" x14ac:dyDescent="0.25">
      <c r="A24" s="61" t="s">
        <v>287</v>
      </c>
      <c r="B24" s="17"/>
      <c r="C24" s="3" t="s">
        <v>202</v>
      </c>
      <c r="D24" s="17" t="s">
        <v>17</v>
      </c>
      <c r="E24" s="17">
        <v>1</v>
      </c>
      <c r="F24" s="23"/>
      <c r="G24" s="26"/>
    </row>
    <row r="25" spans="1:7" ht="18" customHeight="1" x14ac:dyDescent="0.25">
      <c r="A25" s="61" t="s">
        <v>288</v>
      </c>
      <c r="B25" s="6"/>
      <c r="C25" s="3" t="s">
        <v>195</v>
      </c>
      <c r="D25" s="17" t="s">
        <v>17</v>
      </c>
      <c r="E25" s="17">
        <v>5</v>
      </c>
      <c r="F25" s="23"/>
      <c r="G25" s="26"/>
    </row>
    <row r="26" spans="1:7" ht="18" customHeight="1" x14ac:dyDescent="0.25">
      <c r="A26" s="61" t="s">
        <v>289</v>
      </c>
      <c r="B26" s="17"/>
      <c r="C26" s="3" t="s">
        <v>194</v>
      </c>
      <c r="D26" s="17" t="s">
        <v>17</v>
      </c>
      <c r="E26" s="17">
        <v>2</v>
      </c>
      <c r="F26" s="23"/>
      <c r="G26" s="26"/>
    </row>
    <row r="27" spans="1:7" ht="18" customHeight="1" x14ac:dyDescent="0.25">
      <c r="A27" s="61" t="s">
        <v>290</v>
      </c>
      <c r="B27" s="17"/>
      <c r="C27" s="3" t="s">
        <v>196</v>
      </c>
      <c r="D27" s="17" t="s">
        <v>17</v>
      </c>
      <c r="E27" s="17">
        <v>2</v>
      </c>
      <c r="F27" s="23"/>
      <c r="G27" s="26"/>
    </row>
    <row r="28" spans="1:7" ht="18" customHeight="1" x14ac:dyDescent="0.25">
      <c r="A28" s="61" t="s">
        <v>291</v>
      </c>
      <c r="B28" s="17"/>
      <c r="C28" s="5" t="s">
        <v>19</v>
      </c>
      <c r="D28" s="18" t="s">
        <v>17</v>
      </c>
      <c r="E28" s="18">
        <v>2</v>
      </c>
      <c r="F28" s="23"/>
      <c r="G28" s="26"/>
    </row>
    <row r="29" spans="1:7" ht="18" customHeight="1" x14ac:dyDescent="0.25">
      <c r="A29" s="61" t="s">
        <v>292</v>
      </c>
      <c r="B29" s="6"/>
      <c r="C29" s="5" t="s">
        <v>210</v>
      </c>
      <c r="D29" s="18" t="s">
        <v>17</v>
      </c>
      <c r="E29" s="16">
        <v>2</v>
      </c>
      <c r="F29" s="23"/>
      <c r="G29" s="26"/>
    </row>
    <row r="30" spans="1:7" ht="18" customHeight="1" x14ac:dyDescent="0.25">
      <c r="A30" s="61" t="s">
        <v>293</v>
      </c>
      <c r="B30" s="6"/>
      <c r="C30" s="3" t="s">
        <v>209</v>
      </c>
      <c r="D30" s="17" t="s">
        <v>17</v>
      </c>
      <c r="E30" s="18">
        <v>5</v>
      </c>
      <c r="F30" s="23"/>
      <c r="G30" s="26"/>
    </row>
    <row r="31" spans="1:7" ht="18" customHeight="1" x14ac:dyDescent="0.25">
      <c r="A31" s="61" t="s">
        <v>294</v>
      </c>
      <c r="B31" s="17"/>
      <c r="C31" s="3" t="s">
        <v>26</v>
      </c>
      <c r="D31" s="17" t="s">
        <v>17</v>
      </c>
      <c r="E31" s="16">
        <v>5</v>
      </c>
      <c r="F31" s="23"/>
      <c r="G31" s="26"/>
    </row>
    <row r="32" spans="1:7" ht="18" customHeight="1" x14ac:dyDescent="0.25">
      <c r="A32" s="61" t="s">
        <v>295</v>
      </c>
      <c r="B32" s="17"/>
      <c r="C32" s="3" t="s">
        <v>20</v>
      </c>
      <c r="D32" s="17" t="s">
        <v>17</v>
      </c>
      <c r="E32" s="17">
        <v>1</v>
      </c>
      <c r="F32" s="23"/>
      <c r="G32" s="26"/>
    </row>
    <row r="33" spans="1:7" ht="18" customHeight="1" x14ac:dyDescent="0.25">
      <c r="A33" s="61" t="s">
        <v>296</v>
      </c>
      <c r="B33" s="17"/>
      <c r="C33" s="5" t="s">
        <v>197</v>
      </c>
      <c r="D33" s="18" t="s">
        <v>17</v>
      </c>
      <c r="E33" s="17">
        <v>4</v>
      </c>
      <c r="F33" s="23"/>
      <c r="G33" s="26"/>
    </row>
    <row r="34" spans="1:7" ht="18" customHeight="1" x14ac:dyDescent="0.25">
      <c r="A34" s="61" t="s">
        <v>297</v>
      </c>
      <c r="B34" s="17"/>
      <c r="C34" s="3" t="s">
        <v>16</v>
      </c>
      <c r="D34" s="17" t="s">
        <v>17</v>
      </c>
      <c r="E34" s="17">
        <v>6</v>
      </c>
      <c r="F34" s="23"/>
      <c r="G34" s="26"/>
    </row>
    <row r="35" spans="1:7" ht="18" customHeight="1" x14ac:dyDescent="0.25">
      <c r="A35" s="61" t="s">
        <v>298</v>
      </c>
      <c r="B35" s="6"/>
      <c r="C35" s="3" t="s">
        <v>198</v>
      </c>
      <c r="D35" s="17" t="s">
        <v>17</v>
      </c>
      <c r="E35" s="17">
        <v>6</v>
      </c>
      <c r="F35" s="23"/>
      <c r="G35" s="26"/>
    </row>
    <row r="36" spans="1:7" ht="18" customHeight="1" x14ac:dyDescent="0.25">
      <c r="A36" s="61" t="s">
        <v>299</v>
      </c>
      <c r="B36" s="17"/>
      <c r="C36" s="5" t="s">
        <v>199</v>
      </c>
      <c r="D36" s="18" t="s">
        <v>17</v>
      </c>
      <c r="E36" s="17">
        <v>4</v>
      </c>
      <c r="F36" s="23"/>
      <c r="G36" s="26"/>
    </row>
    <row r="37" spans="1:7" ht="18" customHeight="1" x14ac:dyDescent="0.25">
      <c r="A37" s="61" t="s">
        <v>300</v>
      </c>
      <c r="B37" s="17"/>
      <c r="C37" s="5" t="s">
        <v>200</v>
      </c>
      <c r="D37" s="23" t="s">
        <v>17</v>
      </c>
      <c r="E37" s="17">
        <v>3</v>
      </c>
      <c r="F37" s="23"/>
      <c r="G37" s="26"/>
    </row>
    <row r="38" spans="1:7" ht="18" customHeight="1" x14ac:dyDescent="0.25">
      <c r="B38" s="17"/>
      <c r="C38" s="1" t="s">
        <v>160</v>
      </c>
      <c r="D38" s="23"/>
      <c r="E38" s="16"/>
      <c r="F38" s="23"/>
      <c r="G38" s="26"/>
    </row>
    <row r="39" spans="1:7" ht="144" x14ac:dyDescent="0.25">
      <c r="A39" s="61" t="s">
        <v>301</v>
      </c>
      <c r="B39" s="6"/>
      <c r="C39" s="3" t="s">
        <v>211</v>
      </c>
      <c r="D39" s="23" t="s">
        <v>17</v>
      </c>
      <c r="E39" s="16">
        <v>1</v>
      </c>
      <c r="F39" s="23"/>
      <c r="G39" s="26"/>
    </row>
    <row r="40" spans="1:7" ht="18" customHeight="1" x14ac:dyDescent="0.25">
      <c r="A40" s="61" t="s">
        <v>302</v>
      </c>
      <c r="B40" s="17"/>
      <c r="C40" s="3" t="s">
        <v>76</v>
      </c>
      <c r="D40" s="23" t="s">
        <v>23</v>
      </c>
      <c r="E40" s="16">
        <f>14*0.1</f>
        <v>1.4000000000000001</v>
      </c>
      <c r="F40" s="23"/>
      <c r="G40" s="26"/>
    </row>
    <row r="41" spans="1:7" ht="18" customHeight="1" x14ac:dyDescent="0.25">
      <c r="A41" s="61" t="s">
        <v>303</v>
      </c>
      <c r="B41" s="17"/>
      <c r="C41" s="5" t="s">
        <v>77</v>
      </c>
      <c r="D41" s="23" t="s">
        <v>23</v>
      </c>
      <c r="E41" s="16">
        <v>6</v>
      </c>
      <c r="F41" s="23"/>
      <c r="G41" s="26"/>
    </row>
    <row r="42" spans="1:7" ht="18" customHeight="1" x14ac:dyDescent="0.25">
      <c r="B42" s="17"/>
      <c r="C42" s="35" t="s">
        <v>64</v>
      </c>
      <c r="D42" s="17"/>
      <c r="E42" s="17"/>
      <c r="F42" s="23"/>
      <c r="G42" s="26"/>
    </row>
    <row r="43" spans="1:7" ht="24" customHeight="1" x14ac:dyDescent="0.25">
      <c r="A43" s="61" t="s">
        <v>304</v>
      </c>
      <c r="B43" s="17"/>
      <c r="C43" s="5" t="s">
        <v>181</v>
      </c>
      <c r="D43" s="18" t="s">
        <v>17</v>
      </c>
      <c r="E43" s="17">
        <v>16</v>
      </c>
      <c r="F43" s="23"/>
      <c r="G43" s="26"/>
    </row>
    <row r="44" spans="1:7" ht="24" customHeight="1" thickBot="1" x14ac:dyDescent="0.3">
      <c r="A44" s="61" t="s">
        <v>305</v>
      </c>
      <c r="B44" s="17"/>
      <c r="C44" s="5" t="s">
        <v>182</v>
      </c>
      <c r="D44" s="18" t="s">
        <v>65</v>
      </c>
      <c r="E44" s="18">
        <f>(7*5*0.1)*8</f>
        <v>28</v>
      </c>
      <c r="F44" s="23"/>
      <c r="G44" s="26"/>
    </row>
    <row r="45" spans="1:7" ht="18" customHeight="1" thickBot="1" x14ac:dyDescent="0.3">
      <c r="A45" s="58"/>
      <c r="B45" s="47"/>
      <c r="C45" s="183" t="s">
        <v>306</v>
      </c>
      <c r="D45" s="184"/>
      <c r="E45" s="185"/>
      <c r="F45" s="186"/>
      <c r="G45" s="187"/>
    </row>
  </sheetData>
  <mergeCells count="3">
    <mergeCell ref="A1:G1"/>
    <mergeCell ref="C45:E45"/>
    <mergeCell ref="F45:G4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20" max="6" man="1"/>
    <brk id="37" max="6"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G22"/>
  <sheetViews>
    <sheetView view="pageBreakPreview" topLeftCell="A13" zoomScale="112" zoomScaleNormal="100" zoomScaleSheetLayoutView="112" workbookViewId="0">
      <selection activeCell="F22" sqref="F22:G22"/>
    </sheetView>
  </sheetViews>
  <sheetFormatPr defaultRowHeight="16.149999999999999" customHeight="1" x14ac:dyDescent="0.25"/>
  <cols>
    <col min="1" max="1" width="9.140625" style="6"/>
    <col min="3" max="3" width="66.7109375" customWidth="1"/>
    <col min="4" max="5" width="8.7109375" style="6" customWidth="1"/>
    <col min="6" max="6" width="16.7109375" style="24" customWidth="1"/>
    <col min="7" max="7" width="16.7109375" style="6" customWidth="1"/>
  </cols>
  <sheetData>
    <row r="1" spans="1:7" ht="16.149999999999999" customHeight="1" thickBot="1" x14ac:dyDescent="0.3">
      <c r="A1" s="192" t="s">
        <v>621</v>
      </c>
      <c r="B1" s="193"/>
      <c r="C1" s="193"/>
      <c r="D1" s="193"/>
      <c r="E1" s="193"/>
      <c r="F1" s="193"/>
      <c r="G1" s="194"/>
    </row>
    <row r="2" spans="1:7" ht="16.149999999999999" customHeight="1" x14ac:dyDescent="0.25">
      <c r="A2" s="11"/>
      <c r="B2" s="9" t="s">
        <v>21</v>
      </c>
      <c r="C2" s="9" t="s">
        <v>22</v>
      </c>
      <c r="D2" s="9" t="s">
        <v>1</v>
      </c>
      <c r="E2" s="9" t="s">
        <v>79</v>
      </c>
      <c r="F2" s="20" t="s">
        <v>2</v>
      </c>
      <c r="G2" s="12" t="s">
        <v>3</v>
      </c>
    </row>
    <row r="3" spans="1:7" ht="16.149999999999999" customHeight="1" x14ac:dyDescent="0.25">
      <c r="A3" s="13"/>
      <c r="B3" s="10"/>
      <c r="C3" s="10" t="s">
        <v>307</v>
      </c>
      <c r="D3" s="10"/>
      <c r="E3" s="10"/>
      <c r="F3" s="75"/>
      <c r="G3" s="14"/>
    </row>
    <row r="4" spans="1:7" ht="16.149999999999999" customHeight="1" x14ac:dyDescent="0.25">
      <c r="A4" s="61"/>
      <c r="B4" s="1"/>
      <c r="C4" s="1" t="s">
        <v>4</v>
      </c>
      <c r="D4" s="1"/>
      <c r="E4" s="15"/>
      <c r="F4" s="21"/>
      <c r="G4" s="83"/>
    </row>
    <row r="5" spans="1:7" ht="16.149999999999999" customHeight="1" x14ac:dyDescent="0.25">
      <c r="A5" s="60"/>
      <c r="B5" s="2"/>
      <c r="C5" s="2"/>
      <c r="D5" s="2"/>
      <c r="E5" s="16"/>
      <c r="F5" s="22"/>
      <c r="G5" s="84"/>
    </row>
    <row r="6" spans="1:7" ht="84" x14ac:dyDescent="0.25">
      <c r="A6" s="61" t="s">
        <v>91</v>
      </c>
      <c r="B6" s="3"/>
      <c r="C6" s="3" t="s">
        <v>622</v>
      </c>
      <c r="D6" s="3" t="s">
        <v>17</v>
      </c>
      <c r="E6" s="17">
        <v>1</v>
      </c>
      <c r="F6" s="23"/>
      <c r="G6" s="66"/>
    </row>
    <row r="7" spans="1:7" ht="18" x14ac:dyDescent="0.25">
      <c r="A7" s="61" t="s">
        <v>173</v>
      </c>
      <c r="B7" s="3"/>
      <c r="C7" s="3" t="s">
        <v>193</v>
      </c>
      <c r="D7" s="3" t="s">
        <v>15</v>
      </c>
      <c r="E7" s="17">
        <v>150</v>
      </c>
      <c r="F7" s="23"/>
      <c r="G7" s="66"/>
    </row>
    <row r="8" spans="1:7" ht="16.149999999999999" customHeight="1" x14ac:dyDescent="0.25">
      <c r="A8" s="61" t="s">
        <v>174</v>
      </c>
      <c r="B8" s="3"/>
      <c r="C8" s="3" t="s">
        <v>5</v>
      </c>
      <c r="D8" s="3" t="s">
        <v>17</v>
      </c>
      <c r="E8" s="17">
        <v>150</v>
      </c>
      <c r="F8" s="23"/>
      <c r="G8" s="66"/>
    </row>
    <row r="9" spans="1:7" ht="16.149999999999999" customHeight="1" x14ac:dyDescent="0.25">
      <c r="A9" s="61" t="s">
        <v>92</v>
      </c>
      <c r="B9" s="3"/>
      <c r="C9" s="3" t="s">
        <v>203</v>
      </c>
      <c r="D9" s="3" t="s">
        <v>15</v>
      </c>
      <c r="E9" s="17">
        <v>120</v>
      </c>
      <c r="F9" s="23"/>
      <c r="G9" s="66"/>
    </row>
    <row r="10" spans="1:7" ht="16.149999999999999" customHeight="1" x14ac:dyDescent="0.25">
      <c r="A10" s="61"/>
      <c r="B10" s="3"/>
      <c r="C10" s="35" t="s">
        <v>152</v>
      </c>
      <c r="D10" s="3"/>
      <c r="E10" s="17"/>
      <c r="F10" s="23"/>
      <c r="G10" s="66"/>
    </row>
    <row r="11" spans="1:7" ht="24" x14ac:dyDescent="0.25">
      <c r="A11" s="61" t="s">
        <v>175</v>
      </c>
      <c r="B11" s="3"/>
      <c r="C11" s="3" t="s">
        <v>618</v>
      </c>
      <c r="D11" s="17" t="s">
        <v>17</v>
      </c>
      <c r="E11" s="17">
        <v>12</v>
      </c>
      <c r="F11" s="23"/>
      <c r="G11" s="66"/>
    </row>
    <row r="12" spans="1:7" ht="144" x14ac:dyDescent="0.25">
      <c r="A12" s="61" t="s">
        <v>185</v>
      </c>
      <c r="B12" s="3"/>
      <c r="C12" s="3" t="s">
        <v>208</v>
      </c>
      <c r="D12" s="17" t="s">
        <v>17</v>
      </c>
      <c r="E12" s="17">
        <v>1</v>
      </c>
      <c r="F12" s="23"/>
      <c r="G12" s="66"/>
    </row>
    <row r="13" spans="1:7" ht="16.149999999999999" customHeight="1" x14ac:dyDescent="0.25">
      <c r="A13" s="61" t="s">
        <v>186</v>
      </c>
      <c r="B13" s="3"/>
      <c r="C13" s="3" t="s">
        <v>166</v>
      </c>
      <c r="D13" s="17" t="s">
        <v>25</v>
      </c>
      <c r="E13" s="17">
        <v>1</v>
      </c>
      <c r="F13" s="23"/>
      <c r="G13" s="66"/>
    </row>
    <row r="14" spans="1:7" ht="16.149999999999999" customHeight="1" x14ac:dyDescent="0.25">
      <c r="A14" s="61" t="s">
        <v>308</v>
      </c>
      <c r="B14" s="65"/>
      <c r="C14" s="65" t="s">
        <v>165</v>
      </c>
      <c r="D14" s="46" t="s">
        <v>25</v>
      </c>
      <c r="E14" s="46">
        <v>1</v>
      </c>
      <c r="F14" s="86"/>
      <c r="G14" s="66"/>
    </row>
    <row r="15" spans="1:7" ht="16.149999999999999" customHeight="1" x14ac:dyDescent="0.25">
      <c r="A15" s="61" t="s">
        <v>309</v>
      </c>
      <c r="B15" s="65"/>
      <c r="C15" s="65" t="s">
        <v>164</v>
      </c>
      <c r="D15" s="46" t="s">
        <v>25</v>
      </c>
      <c r="E15" s="46">
        <v>1</v>
      </c>
      <c r="F15" s="86"/>
      <c r="G15" s="66"/>
    </row>
    <row r="16" spans="1:7" ht="16.149999999999999" customHeight="1" x14ac:dyDescent="0.25">
      <c r="A16" s="85"/>
      <c r="B16" s="65"/>
      <c r="C16" s="65"/>
      <c r="D16" s="46"/>
      <c r="E16" s="46"/>
      <c r="F16" s="86"/>
      <c r="G16" s="66"/>
    </row>
    <row r="17" spans="1:7" ht="16.149999999999999" customHeight="1" x14ac:dyDescent="0.25">
      <c r="A17" s="61"/>
      <c r="B17" s="3"/>
      <c r="C17" s="35" t="s">
        <v>163</v>
      </c>
      <c r="D17" s="17"/>
      <c r="E17" s="17"/>
      <c r="F17" s="23"/>
      <c r="G17" s="66"/>
    </row>
    <row r="18" spans="1:7" ht="60" x14ac:dyDescent="0.25">
      <c r="A18" s="61" t="s">
        <v>310</v>
      </c>
      <c r="B18" s="2"/>
      <c r="C18" s="2" t="s">
        <v>204</v>
      </c>
      <c r="D18" s="16" t="s">
        <v>17</v>
      </c>
      <c r="E18" s="16">
        <v>1</v>
      </c>
      <c r="F18" s="22"/>
      <c r="G18" s="66"/>
    </row>
    <row r="19" spans="1:7" ht="15" x14ac:dyDescent="0.25">
      <c r="A19" s="61"/>
      <c r="B19" s="3"/>
      <c r="C19" s="3"/>
      <c r="D19" s="17"/>
      <c r="E19" s="17"/>
      <c r="F19" s="23"/>
      <c r="G19" s="66"/>
    </row>
    <row r="20" spans="1:7" ht="15" x14ac:dyDescent="0.25">
      <c r="A20" s="32"/>
      <c r="B20" s="32"/>
      <c r="C20" s="96"/>
      <c r="D20" s="96"/>
      <c r="E20" s="96"/>
      <c r="F20" s="97"/>
      <c r="G20" s="97"/>
    </row>
    <row r="21" spans="1:7" ht="15.75" thickBot="1" x14ac:dyDescent="0.3">
      <c r="A21" s="32"/>
      <c r="B21" s="32"/>
      <c r="C21" s="96"/>
      <c r="D21" s="96"/>
      <c r="E21" s="96"/>
      <c r="F21" s="97"/>
      <c r="G21" s="97"/>
    </row>
    <row r="22" spans="1:7" ht="16.149999999999999" customHeight="1" thickBot="1" x14ac:dyDescent="0.3">
      <c r="A22" s="63"/>
      <c r="B22" s="47"/>
      <c r="C22" s="183" t="s">
        <v>623</v>
      </c>
      <c r="D22" s="184"/>
      <c r="E22" s="185"/>
      <c r="F22" s="186"/>
      <c r="G22" s="187"/>
    </row>
  </sheetData>
  <mergeCells count="3">
    <mergeCell ref="A1:G1"/>
    <mergeCell ref="C22:E22"/>
    <mergeCell ref="F22:G22"/>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 xml:space="preserve">&amp;C&amp;"Bookman Old Style,Regular"&amp;8&amp;K01+024SUPPLY OF STOCKWATER AT IMMERPAN , MOOKGOPONG MUNICIPALITY , WATERBERG DISTRICT </oddHeader>
  </headerFooter>
  <rowBreaks count="1" manualBreakCount="1">
    <brk id="1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70C0"/>
    <pageSetUpPr fitToPage="1"/>
  </sheetPr>
  <dimension ref="A1:G36"/>
  <sheetViews>
    <sheetView view="pageBreakPreview" topLeftCell="A22" zoomScale="95" zoomScaleNormal="100" zoomScaleSheetLayoutView="95" workbookViewId="0">
      <selection activeCell="F5" sqref="F5:G36"/>
    </sheetView>
  </sheetViews>
  <sheetFormatPr defaultRowHeight="16.149999999999999" customHeight="1" x14ac:dyDescent="0.25"/>
  <cols>
    <col min="1" max="1" width="8.7109375" style="6" customWidth="1"/>
    <col min="2" max="2" width="11.7109375" customWidth="1"/>
    <col min="3" max="3" width="66.7109375" style="34" customWidth="1"/>
    <col min="4" max="4" width="8.7109375" customWidth="1"/>
    <col min="5" max="5" width="8.7109375" style="6" customWidth="1"/>
    <col min="6" max="7" width="16.7109375" style="24" customWidth="1"/>
  </cols>
  <sheetData>
    <row r="1" spans="1:7" ht="16.149999999999999" customHeight="1" thickBot="1" x14ac:dyDescent="0.3">
      <c r="A1" s="192" t="s">
        <v>272</v>
      </c>
      <c r="B1" s="193"/>
      <c r="C1" s="193"/>
      <c r="D1" s="193"/>
      <c r="E1" s="193"/>
      <c r="F1" s="193"/>
      <c r="G1" s="194"/>
    </row>
    <row r="2" spans="1:7" ht="16.149999999999999" customHeight="1" x14ac:dyDescent="0.25">
      <c r="A2" s="11"/>
      <c r="B2" s="9" t="s">
        <v>0</v>
      </c>
      <c r="C2" s="9" t="s">
        <v>316</v>
      </c>
      <c r="D2" s="9" t="s">
        <v>1</v>
      </c>
      <c r="E2" s="9" t="s">
        <v>79</v>
      </c>
      <c r="F2" s="20" t="s">
        <v>2</v>
      </c>
      <c r="G2" s="37" t="s">
        <v>3</v>
      </c>
    </row>
    <row r="3" spans="1:7" ht="16.149999999999999" customHeight="1" x14ac:dyDescent="0.25">
      <c r="A3" s="13"/>
      <c r="B3" s="10"/>
      <c r="C3" s="10"/>
      <c r="D3" s="10"/>
      <c r="E3" s="10"/>
      <c r="F3" s="75"/>
      <c r="G3" s="91"/>
    </row>
    <row r="4" spans="1:7" ht="16.149999999999999" customHeight="1" x14ac:dyDescent="0.25">
      <c r="A4" s="61"/>
      <c r="B4" s="17" t="s">
        <v>140</v>
      </c>
      <c r="C4" s="4" t="s">
        <v>6</v>
      </c>
      <c r="D4" s="17"/>
      <c r="E4" s="17"/>
      <c r="F4" s="23"/>
      <c r="G4" s="66"/>
    </row>
    <row r="5" spans="1:7" ht="16.149999999999999" customHeight="1" x14ac:dyDescent="0.25">
      <c r="A5" s="61" t="s">
        <v>317</v>
      </c>
      <c r="B5" s="17" t="s">
        <v>139</v>
      </c>
      <c r="C5" s="3" t="s">
        <v>14</v>
      </c>
      <c r="D5" s="17" t="s">
        <v>24</v>
      </c>
      <c r="E5" s="17">
        <f>40</f>
        <v>40</v>
      </c>
      <c r="F5" s="23"/>
      <c r="G5" s="66"/>
    </row>
    <row r="6" spans="1:7" ht="16.149999999999999" customHeight="1" x14ac:dyDescent="0.25">
      <c r="A6" s="61" t="s">
        <v>318</v>
      </c>
      <c r="B6" s="17" t="s">
        <v>139</v>
      </c>
      <c r="C6" s="3" t="s">
        <v>7</v>
      </c>
      <c r="D6" s="17" t="s">
        <v>25</v>
      </c>
      <c r="E6" s="17">
        <v>1</v>
      </c>
      <c r="F6" s="23"/>
      <c r="G6" s="66"/>
    </row>
    <row r="7" spans="1:7" ht="16.149999999999999" customHeight="1" x14ac:dyDescent="0.25">
      <c r="A7" s="61"/>
      <c r="B7" s="17"/>
      <c r="C7" s="3"/>
      <c r="D7" s="17"/>
      <c r="E7" s="17"/>
      <c r="F7" s="23"/>
      <c r="G7" s="66"/>
    </row>
    <row r="8" spans="1:7" ht="16.149999999999999" customHeight="1" x14ac:dyDescent="0.25">
      <c r="A8" s="61"/>
      <c r="B8" s="17" t="s">
        <v>138</v>
      </c>
      <c r="C8" s="4" t="s">
        <v>8</v>
      </c>
      <c r="D8" s="17"/>
      <c r="E8" s="17"/>
      <c r="F8" s="23"/>
      <c r="G8" s="66"/>
    </row>
    <row r="9" spans="1:7" ht="16.149999999999999" customHeight="1" x14ac:dyDescent="0.25">
      <c r="A9" s="61"/>
      <c r="B9" s="17"/>
      <c r="C9" s="3"/>
      <c r="D9" s="17"/>
      <c r="E9" s="17"/>
      <c r="F9" s="23"/>
      <c r="G9" s="66"/>
    </row>
    <row r="10" spans="1:7" ht="16.149999999999999" customHeight="1" x14ac:dyDescent="0.25">
      <c r="A10" s="61" t="s">
        <v>319</v>
      </c>
      <c r="B10" s="17"/>
      <c r="C10" s="3" t="s">
        <v>179</v>
      </c>
      <c r="D10" s="17" t="s">
        <v>23</v>
      </c>
      <c r="E10" s="17">
        <f>CEILING(16*0.7*0.4,1)</f>
        <v>5</v>
      </c>
      <c r="F10" s="23"/>
      <c r="G10" s="66"/>
    </row>
    <row r="11" spans="1:7" ht="16.149999999999999" customHeight="1" x14ac:dyDescent="0.25">
      <c r="A11" s="61" t="s">
        <v>320</v>
      </c>
      <c r="B11" s="17"/>
      <c r="C11" s="3" t="s">
        <v>13</v>
      </c>
      <c r="D11" s="17"/>
      <c r="E11" s="17"/>
      <c r="F11" s="23"/>
      <c r="G11" s="66"/>
    </row>
    <row r="12" spans="1:7" ht="16.149999999999999" customHeight="1" x14ac:dyDescent="0.25">
      <c r="A12" s="61" t="s">
        <v>321</v>
      </c>
      <c r="B12" s="17"/>
      <c r="C12" s="3" t="s">
        <v>11</v>
      </c>
      <c r="D12" s="17" t="s">
        <v>23</v>
      </c>
      <c r="E12" s="17">
        <v>1</v>
      </c>
      <c r="F12" s="23"/>
      <c r="G12" s="66"/>
    </row>
    <row r="13" spans="1:7" ht="16.149999999999999" customHeight="1" x14ac:dyDescent="0.25">
      <c r="A13" s="61" t="s">
        <v>322</v>
      </c>
      <c r="B13" s="17"/>
      <c r="C13" s="3" t="s">
        <v>12</v>
      </c>
      <c r="D13" s="17" t="s">
        <v>23</v>
      </c>
      <c r="E13" s="17">
        <v>1</v>
      </c>
      <c r="F13" s="23"/>
      <c r="G13" s="66"/>
    </row>
    <row r="14" spans="1:7" ht="16.149999999999999" customHeight="1" x14ac:dyDescent="0.25">
      <c r="A14" s="61" t="s">
        <v>323</v>
      </c>
      <c r="B14" s="17"/>
      <c r="C14" s="3" t="s">
        <v>9</v>
      </c>
      <c r="D14" s="17" t="s">
        <v>23</v>
      </c>
      <c r="E14" s="17">
        <v>1</v>
      </c>
      <c r="F14" s="23"/>
      <c r="G14" s="66"/>
    </row>
    <row r="15" spans="1:7" ht="16.149999999999999" customHeight="1" x14ac:dyDescent="0.25">
      <c r="A15" s="61" t="s">
        <v>324</v>
      </c>
      <c r="B15" s="17"/>
      <c r="C15" s="3" t="s">
        <v>10</v>
      </c>
      <c r="D15" s="17" t="s">
        <v>23</v>
      </c>
      <c r="E15" s="17">
        <v>1</v>
      </c>
      <c r="F15" s="23"/>
      <c r="G15" s="66"/>
    </row>
    <row r="16" spans="1:7" ht="16.149999999999999" customHeight="1" x14ac:dyDescent="0.25">
      <c r="A16" s="61" t="s">
        <v>325</v>
      </c>
      <c r="B16" s="17"/>
      <c r="C16" s="3" t="s">
        <v>78</v>
      </c>
      <c r="D16" s="17" t="s">
        <v>59</v>
      </c>
      <c r="E16" s="17">
        <v>25</v>
      </c>
      <c r="F16" s="23"/>
      <c r="G16" s="66"/>
    </row>
    <row r="17" spans="1:7" ht="16.149999999999999" customHeight="1" x14ac:dyDescent="0.25">
      <c r="A17" s="61"/>
      <c r="B17" s="17"/>
      <c r="C17" s="3"/>
      <c r="D17" s="17"/>
      <c r="E17" s="17"/>
      <c r="F17" s="17"/>
      <c r="G17" s="66"/>
    </row>
    <row r="18" spans="1:7" ht="11.45" customHeight="1" x14ac:dyDescent="0.25">
      <c r="A18" s="61"/>
      <c r="B18" s="18"/>
      <c r="C18" s="35" t="s">
        <v>60</v>
      </c>
      <c r="D18" s="17"/>
      <c r="E18" s="17"/>
      <c r="F18" s="88"/>
      <c r="G18" s="89"/>
    </row>
    <row r="19" spans="1:7" ht="24" x14ac:dyDescent="0.25">
      <c r="A19" s="61" t="s">
        <v>326</v>
      </c>
      <c r="B19" s="17"/>
      <c r="C19" s="3" t="s">
        <v>58</v>
      </c>
      <c r="D19" s="17" t="s">
        <v>17</v>
      </c>
      <c r="E19" s="17">
        <v>1</v>
      </c>
      <c r="F19" s="23"/>
      <c r="G19" s="66"/>
    </row>
    <row r="20" spans="1:7" ht="24" x14ac:dyDescent="0.25">
      <c r="A20" s="61" t="s">
        <v>327</v>
      </c>
      <c r="B20" s="18"/>
      <c r="C20" s="3" t="s">
        <v>207</v>
      </c>
      <c r="D20" s="17" t="s">
        <v>17</v>
      </c>
      <c r="E20" s="17">
        <v>4</v>
      </c>
      <c r="F20" s="23"/>
      <c r="G20" s="66"/>
    </row>
    <row r="21" spans="1:7" ht="16.149999999999999" customHeight="1" x14ac:dyDescent="0.25">
      <c r="A21" s="61" t="s">
        <v>328</v>
      </c>
      <c r="B21" s="17"/>
      <c r="C21" s="3" t="s">
        <v>205</v>
      </c>
      <c r="D21" s="17" t="s">
        <v>17</v>
      </c>
      <c r="E21" s="17">
        <v>28</v>
      </c>
      <c r="F21" s="23"/>
      <c r="G21" s="66"/>
    </row>
    <row r="22" spans="1:7" ht="16.149999999999999" customHeight="1" x14ac:dyDescent="0.25">
      <c r="A22" s="61" t="s">
        <v>329</v>
      </c>
      <c r="B22" s="18"/>
      <c r="C22" s="3" t="s">
        <v>56</v>
      </c>
      <c r="D22" s="17" t="s">
        <v>17</v>
      </c>
      <c r="E22" s="17">
        <v>1</v>
      </c>
      <c r="F22" s="23"/>
      <c r="G22" s="66"/>
    </row>
    <row r="23" spans="1:7" ht="12" customHeight="1" x14ac:dyDescent="0.25">
      <c r="A23" s="61"/>
      <c r="B23" s="17"/>
      <c r="C23" s="35" t="s">
        <v>61</v>
      </c>
      <c r="D23" s="17"/>
      <c r="E23" s="17"/>
      <c r="F23" s="23"/>
      <c r="G23" s="66"/>
    </row>
    <row r="24" spans="1:7" ht="16.149999999999999" customHeight="1" x14ac:dyDescent="0.25">
      <c r="A24" s="61" t="s">
        <v>330</v>
      </c>
      <c r="B24" s="17"/>
      <c r="C24" s="3" t="s">
        <v>63</v>
      </c>
      <c r="D24" s="17" t="s">
        <v>59</v>
      </c>
      <c r="E24" s="17">
        <f>25</f>
        <v>25</v>
      </c>
      <c r="F24" s="23"/>
      <c r="G24" s="66"/>
    </row>
    <row r="25" spans="1:7" ht="36" x14ac:dyDescent="0.25">
      <c r="A25" s="61" t="s">
        <v>331</v>
      </c>
      <c r="B25" s="17"/>
      <c r="C25" s="3" t="s">
        <v>62</v>
      </c>
      <c r="D25" s="17" t="s">
        <v>25</v>
      </c>
      <c r="E25" s="17">
        <v>1</v>
      </c>
      <c r="F25" s="23"/>
      <c r="G25" s="66"/>
    </row>
    <row r="26" spans="1:7" ht="24" x14ac:dyDescent="0.25">
      <c r="A26" s="61" t="s">
        <v>332</v>
      </c>
      <c r="B26" s="18"/>
      <c r="C26" s="3" t="s">
        <v>206</v>
      </c>
      <c r="D26" s="17" t="s">
        <v>25</v>
      </c>
      <c r="E26" s="17">
        <v>1</v>
      </c>
      <c r="F26" s="23"/>
      <c r="G26" s="66"/>
    </row>
    <row r="27" spans="1:7" ht="16.149999999999999" customHeight="1" thickBot="1" x14ac:dyDescent="0.3">
      <c r="A27" s="61" t="s">
        <v>333</v>
      </c>
      <c r="B27" s="17"/>
      <c r="C27" s="3" t="s">
        <v>71</v>
      </c>
      <c r="D27" s="17" t="s">
        <v>59</v>
      </c>
      <c r="E27" s="17">
        <v>47</v>
      </c>
      <c r="F27" s="23"/>
      <c r="G27" s="66"/>
    </row>
    <row r="28" spans="1:7" ht="16.149999999999999" customHeight="1" x14ac:dyDescent="0.25">
      <c r="A28" s="105"/>
      <c r="B28" s="108"/>
      <c r="C28" s="107" t="s">
        <v>64</v>
      </c>
      <c r="D28" s="106"/>
      <c r="E28" s="106"/>
      <c r="F28" s="109"/>
      <c r="G28" s="110"/>
    </row>
    <row r="29" spans="1:7" ht="16.149999999999999" customHeight="1" x14ac:dyDescent="0.25">
      <c r="A29" s="61" t="s">
        <v>334</v>
      </c>
      <c r="B29" s="17"/>
      <c r="C29" s="3" t="s">
        <v>70</v>
      </c>
      <c r="D29" s="17"/>
      <c r="E29" s="17"/>
      <c r="F29" s="17"/>
      <c r="G29" s="66"/>
    </row>
    <row r="30" spans="1:7" ht="16.149999999999999" customHeight="1" x14ac:dyDescent="0.25">
      <c r="A30" s="61" t="s">
        <v>335</v>
      </c>
      <c r="B30" s="18"/>
      <c r="C30" s="3" t="s">
        <v>66</v>
      </c>
      <c r="D30" s="17" t="s">
        <v>65</v>
      </c>
      <c r="E30" s="17">
        <f>CEILING(16*0.23,1)</f>
        <v>4</v>
      </c>
      <c r="F30" s="88"/>
      <c r="G30" s="89"/>
    </row>
    <row r="31" spans="1:7" ht="16.149999999999999" customHeight="1" x14ac:dyDescent="0.25">
      <c r="A31" s="61" t="s">
        <v>336</v>
      </c>
      <c r="B31" s="17"/>
      <c r="C31" s="3" t="s">
        <v>67</v>
      </c>
      <c r="D31" s="17" t="s">
        <v>65</v>
      </c>
      <c r="E31" s="17">
        <v>4</v>
      </c>
      <c r="F31" s="88"/>
      <c r="G31" s="89"/>
    </row>
    <row r="32" spans="1:7" ht="24" x14ac:dyDescent="0.25">
      <c r="A32" s="61" t="s">
        <v>337</v>
      </c>
      <c r="B32" s="18"/>
      <c r="C32" s="3" t="s">
        <v>68</v>
      </c>
      <c r="D32" s="17" t="s">
        <v>65</v>
      </c>
      <c r="E32" s="17">
        <v>1</v>
      </c>
      <c r="F32" s="88"/>
      <c r="G32" s="89"/>
    </row>
    <row r="33" spans="1:7" ht="16.149999999999999" customHeight="1" x14ac:dyDescent="0.25">
      <c r="A33" s="61" t="s">
        <v>338</v>
      </c>
      <c r="B33" s="17"/>
      <c r="C33" s="3" t="s">
        <v>69</v>
      </c>
      <c r="D33" s="17" t="s">
        <v>65</v>
      </c>
      <c r="E33" s="17">
        <v>1</v>
      </c>
      <c r="F33" s="88"/>
      <c r="G33" s="89"/>
    </row>
    <row r="34" spans="1:7" ht="16.149999999999999" customHeight="1" x14ac:dyDescent="0.25">
      <c r="A34" s="102"/>
      <c r="B34" s="32"/>
      <c r="C34" s="96"/>
      <c r="D34" s="96"/>
      <c r="E34" s="104"/>
      <c r="F34" s="97"/>
      <c r="G34" s="103"/>
    </row>
    <row r="35" spans="1:7" ht="16.149999999999999" customHeight="1" thickBot="1" x14ac:dyDescent="0.3">
      <c r="A35" s="102"/>
      <c r="B35" s="32"/>
      <c r="C35" s="96"/>
      <c r="D35" s="96"/>
      <c r="E35" s="104"/>
      <c r="F35" s="97"/>
      <c r="G35" s="103"/>
    </row>
    <row r="36" spans="1:7" ht="16.149999999999999" customHeight="1" thickBot="1" x14ac:dyDescent="0.3">
      <c r="A36" s="58"/>
      <c r="B36" s="47"/>
      <c r="C36" s="183" t="s">
        <v>624</v>
      </c>
      <c r="D36" s="184"/>
      <c r="E36" s="185"/>
      <c r="F36" s="186"/>
      <c r="G36" s="187"/>
    </row>
  </sheetData>
  <mergeCells count="3">
    <mergeCell ref="A1:G1"/>
    <mergeCell ref="C36:E36"/>
    <mergeCell ref="F36:G36"/>
  </mergeCells>
  <printOptions horizontalCentered="1"/>
  <pageMargins left="0.70866141732283472" right="0.70866141732283472" top="0.74803149606299213" bottom="0.74803149606299213" header="0.31496062992125984" footer="0.31496062992125984"/>
  <pageSetup paperSize="9" scale="94" fitToHeight="0" orientation="landscape" r:id="rId1"/>
  <headerFooter>
    <oddHeader xml:space="preserve">&amp;C&amp;"Bookman Old Style,Regular"&amp;8&amp;K01+024SUPPLY OF STOCKWATER AT IMMERPAN , MOOKGOPONG MUNICIPALITY , WATERBERG DISTRICT </oddHeader>
    <oddFooter>&amp;C&amp;"Bookman Old Style,Regular"&amp;8&amp;K01+024SECTION D: SHED STRUCTURE, Page &amp;P of &amp;N</oddFooter>
  </headerFooter>
  <rowBreaks count="2" manualBreakCount="2">
    <brk id="16" max="16383" man="1"/>
    <brk id="2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F18"/>
  <sheetViews>
    <sheetView view="pageBreakPreview" workbookViewId="0">
      <selection activeCell="E7" sqref="E7:E18"/>
    </sheetView>
  </sheetViews>
  <sheetFormatPr defaultColWidth="10" defaultRowHeight="14.25" x14ac:dyDescent="0.2"/>
  <cols>
    <col min="1" max="3" width="10" style="77"/>
    <col min="4" max="4" width="22.140625" style="77" customWidth="1"/>
    <col min="5" max="5" width="39.28515625" style="81" customWidth="1"/>
    <col min="6" max="6" width="17.28515625" style="77" customWidth="1"/>
    <col min="7" max="16384" width="10" style="77"/>
  </cols>
  <sheetData>
    <row r="1" spans="1:6" ht="15.6" customHeight="1" x14ac:dyDescent="0.2">
      <c r="A1" s="139" t="s">
        <v>634</v>
      </c>
      <c r="B1" s="140"/>
      <c r="C1" s="140"/>
      <c r="D1" s="140"/>
      <c r="E1" s="141"/>
      <c r="F1" s="76"/>
    </row>
    <row r="2" spans="1:6" ht="13.9" customHeight="1" x14ac:dyDescent="0.2">
      <c r="A2" s="142"/>
      <c r="B2" s="143"/>
      <c r="C2" s="143"/>
      <c r="D2" s="143"/>
      <c r="E2" s="144"/>
      <c r="F2" s="78"/>
    </row>
    <row r="3" spans="1:6" ht="13.9" customHeight="1" x14ac:dyDescent="0.2">
      <c r="A3" s="142"/>
      <c r="B3" s="143"/>
      <c r="C3" s="143"/>
      <c r="D3" s="143"/>
      <c r="E3" s="144"/>
      <c r="F3" s="78"/>
    </row>
    <row r="4" spans="1:6" ht="13.9" customHeight="1" thickBot="1" x14ac:dyDescent="0.25">
      <c r="A4" s="188"/>
      <c r="B4" s="189"/>
      <c r="C4" s="189"/>
      <c r="D4" s="189"/>
      <c r="E4" s="190"/>
      <c r="F4" s="78"/>
    </row>
    <row r="5" spans="1:6" ht="15.6" customHeight="1" x14ac:dyDescent="0.25">
      <c r="A5" s="139" t="s">
        <v>167</v>
      </c>
      <c r="B5" s="140"/>
      <c r="C5" s="140"/>
      <c r="D5" s="140"/>
      <c r="E5" s="141"/>
      <c r="F5" s="79"/>
    </row>
    <row r="6" spans="1:6" ht="16.149999999999999" customHeight="1" x14ac:dyDescent="0.2">
      <c r="A6" s="142"/>
      <c r="B6" s="143"/>
      <c r="C6" s="143"/>
      <c r="D6" s="143"/>
      <c r="E6" s="144"/>
    </row>
    <row r="7" spans="1:6" ht="15.6" customHeight="1" x14ac:dyDescent="0.2">
      <c r="A7" s="145" t="s">
        <v>635</v>
      </c>
      <c r="B7" s="146"/>
      <c r="C7" s="146"/>
      <c r="D7" s="147"/>
      <c r="E7" s="127"/>
    </row>
    <row r="8" spans="1:6" x14ac:dyDescent="0.2">
      <c r="A8" s="148"/>
      <c r="B8" s="149"/>
      <c r="C8" s="149"/>
      <c r="D8" s="150"/>
      <c r="E8" s="128"/>
    </row>
    <row r="9" spans="1:6" x14ac:dyDescent="0.2">
      <c r="A9" s="151"/>
      <c r="B9" s="152"/>
      <c r="C9" s="152"/>
      <c r="D9" s="153"/>
      <c r="E9" s="154"/>
    </row>
    <row r="10" spans="1:6" ht="15.6" customHeight="1" x14ac:dyDescent="0.2">
      <c r="A10" s="145" t="s">
        <v>636</v>
      </c>
      <c r="B10" s="146"/>
      <c r="C10" s="146"/>
      <c r="D10" s="147"/>
      <c r="E10" s="127"/>
    </row>
    <row r="11" spans="1:6" x14ac:dyDescent="0.2">
      <c r="A11" s="148"/>
      <c r="B11" s="149"/>
      <c r="C11" s="149"/>
      <c r="D11" s="150"/>
      <c r="E11" s="128"/>
    </row>
    <row r="12" spans="1:6" x14ac:dyDescent="0.2">
      <c r="A12" s="151"/>
      <c r="B12" s="152"/>
      <c r="C12" s="152"/>
      <c r="D12" s="153"/>
      <c r="E12" s="154"/>
    </row>
    <row r="13" spans="1:6" ht="15.6" customHeight="1" x14ac:dyDescent="0.2">
      <c r="A13" s="145" t="s">
        <v>637</v>
      </c>
      <c r="B13" s="146"/>
      <c r="C13" s="146"/>
      <c r="D13" s="147"/>
      <c r="E13" s="127"/>
    </row>
    <row r="14" spans="1:6" x14ac:dyDescent="0.2">
      <c r="A14" s="148"/>
      <c r="B14" s="149"/>
      <c r="C14" s="149"/>
      <c r="D14" s="150"/>
      <c r="E14" s="128"/>
    </row>
    <row r="15" spans="1:6" ht="15" thickBot="1" x14ac:dyDescent="0.25">
      <c r="A15" s="151"/>
      <c r="B15" s="152"/>
      <c r="C15" s="152"/>
      <c r="D15" s="153"/>
      <c r="E15" s="154"/>
    </row>
    <row r="16" spans="1:6" ht="16.149999999999999" customHeight="1" thickTop="1" x14ac:dyDescent="0.2">
      <c r="A16" s="145" t="s">
        <v>312</v>
      </c>
      <c r="B16" s="146"/>
      <c r="C16" s="146"/>
      <c r="D16" s="147"/>
      <c r="E16" s="164"/>
    </row>
    <row r="17" spans="1:5" x14ac:dyDescent="0.2">
      <c r="A17" s="148"/>
      <c r="B17" s="149"/>
      <c r="C17" s="149"/>
      <c r="D17" s="150"/>
      <c r="E17" s="128"/>
    </row>
    <row r="18" spans="1:5" x14ac:dyDescent="0.2">
      <c r="A18" s="151"/>
      <c r="B18" s="152"/>
      <c r="C18" s="152"/>
      <c r="D18" s="153"/>
      <c r="E18" s="154"/>
    </row>
  </sheetData>
  <mergeCells count="10">
    <mergeCell ref="A13:D15"/>
    <mergeCell ref="E13:E15"/>
    <mergeCell ref="A16:D18"/>
    <mergeCell ref="E16:E18"/>
    <mergeCell ref="A1:E4"/>
    <mergeCell ref="A5:E6"/>
    <mergeCell ref="A7:D9"/>
    <mergeCell ref="E7:E9"/>
    <mergeCell ref="A10:D12"/>
    <mergeCell ref="E10:E12"/>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9"/>
    <pageSetUpPr fitToPage="1"/>
  </sheetPr>
  <dimension ref="A1:G45"/>
  <sheetViews>
    <sheetView view="pageBreakPreview" topLeftCell="A49" zoomScale="112" zoomScaleNormal="100" zoomScaleSheetLayoutView="112" workbookViewId="0">
      <selection activeCell="F5" sqref="F5:G45"/>
    </sheetView>
  </sheetViews>
  <sheetFormatPr defaultRowHeight="18" customHeight="1" x14ac:dyDescent="0.25"/>
  <cols>
    <col min="1" max="1" width="8.7109375" style="28" customWidth="1"/>
    <col min="2" max="2" width="11.7109375" customWidth="1"/>
    <col min="3" max="3" width="66.7109375" customWidth="1"/>
    <col min="4" max="4" width="8.7109375" style="6" customWidth="1"/>
    <col min="5" max="5" width="8.7109375" style="8" customWidth="1"/>
    <col min="6" max="6" width="16.7109375" style="24" customWidth="1"/>
    <col min="7" max="7" width="16.7109375" customWidth="1"/>
  </cols>
  <sheetData>
    <row r="1" spans="1:7" ht="18" customHeight="1" thickBot="1" x14ac:dyDescent="0.3">
      <c r="A1" s="191" t="s">
        <v>341</v>
      </c>
      <c r="B1" s="191"/>
      <c r="C1" s="191"/>
      <c r="D1" s="191"/>
      <c r="E1" s="191"/>
      <c r="F1" s="191"/>
      <c r="G1" s="191"/>
    </row>
    <row r="2" spans="1:7" ht="15" x14ac:dyDescent="0.25">
      <c r="A2" s="39" t="s">
        <v>137</v>
      </c>
      <c r="B2" s="9" t="s">
        <v>21</v>
      </c>
      <c r="C2" s="29" t="s">
        <v>342</v>
      </c>
      <c r="D2" s="9" t="s">
        <v>1</v>
      </c>
      <c r="E2" s="9" t="s">
        <v>79</v>
      </c>
      <c r="F2" s="20" t="s">
        <v>2</v>
      </c>
      <c r="G2" s="12" t="s">
        <v>3</v>
      </c>
    </row>
    <row r="3" spans="1:7" ht="10.9" customHeight="1" x14ac:dyDescent="0.25">
      <c r="A3" s="90"/>
      <c r="B3" s="10"/>
      <c r="C3" s="74"/>
      <c r="D3" s="10"/>
      <c r="E3" s="10"/>
      <c r="F3" s="75"/>
      <c r="G3" s="14"/>
    </row>
    <row r="4" spans="1:7" ht="12.6" customHeight="1" x14ac:dyDescent="0.25">
      <c r="A4" s="61"/>
      <c r="B4" s="17" t="s">
        <v>140</v>
      </c>
      <c r="C4" s="4" t="s">
        <v>6</v>
      </c>
      <c r="D4" s="17"/>
      <c r="E4" s="33"/>
      <c r="F4" s="23"/>
      <c r="G4" s="66"/>
    </row>
    <row r="5" spans="1:7" ht="24" x14ac:dyDescent="0.25">
      <c r="A5" s="61" t="s">
        <v>154</v>
      </c>
      <c r="B5" s="17" t="s">
        <v>139</v>
      </c>
      <c r="C5" s="3" t="s">
        <v>180</v>
      </c>
      <c r="D5" s="17" t="s">
        <v>24</v>
      </c>
      <c r="E5" s="33">
        <f>3000*3</f>
        <v>9000</v>
      </c>
      <c r="F5" s="23"/>
      <c r="G5" s="66"/>
    </row>
    <row r="6" spans="1:7" ht="15" x14ac:dyDescent="0.25">
      <c r="A6" s="61"/>
      <c r="B6" s="17" t="s">
        <v>138</v>
      </c>
      <c r="C6" s="4" t="s">
        <v>8</v>
      </c>
      <c r="D6" s="17"/>
      <c r="E6" s="33"/>
      <c r="F6" s="23"/>
      <c r="G6" s="66"/>
    </row>
    <row r="7" spans="1:7" ht="36" x14ac:dyDescent="0.25">
      <c r="A7" s="61" t="s">
        <v>155</v>
      </c>
      <c r="B7" s="17"/>
      <c r="C7" s="3" t="s">
        <v>178</v>
      </c>
      <c r="D7" s="17" t="s">
        <v>15</v>
      </c>
      <c r="E7" s="33">
        <v>400</v>
      </c>
      <c r="F7" s="23"/>
      <c r="G7" s="66"/>
    </row>
    <row r="8" spans="1:7" ht="36" x14ac:dyDescent="0.25">
      <c r="A8" s="61" t="s">
        <v>156</v>
      </c>
      <c r="B8" s="17"/>
      <c r="C8" s="3" t="s">
        <v>271</v>
      </c>
      <c r="D8" s="17" t="s">
        <v>15</v>
      </c>
      <c r="E8" s="33">
        <v>2500</v>
      </c>
      <c r="F8" s="23"/>
      <c r="G8" s="66"/>
    </row>
    <row r="9" spans="1:7" ht="11.45" customHeight="1" x14ac:dyDescent="0.25">
      <c r="A9" s="61" t="s">
        <v>157</v>
      </c>
      <c r="B9" s="17"/>
      <c r="C9" s="3" t="s">
        <v>13</v>
      </c>
      <c r="D9" s="17"/>
      <c r="E9" s="33"/>
      <c r="F9" s="23"/>
      <c r="G9" s="66"/>
    </row>
    <row r="10" spans="1:7" ht="15" x14ac:dyDescent="0.25">
      <c r="A10" s="61" t="s">
        <v>158</v>
      </c>
      <c r="B10" s="17"/>
      <c r="C10" s="3" t="s">
        <v>11</v>
      </c>
      <c r="D10" s="17" t="s">
        <v>23</v>
      </c>
      <c r="E10" s="33">
        <v>1</v>
      </c>
      <c r="F10" s="23"/>
      <c r="G10" s="66"/>
    </row>
    <row r="11" spans="1:7" ht="15" x14ac:dyDescent="0.25">
      <c r="A11" s="61" t="s">
        <v>159</v>
      </c>
      <c r="B11" s="17"/>
      <c r="C11" s="3" t="s">
        <v>12</v>
      </c>
      <c r="D11" s="17" t="s">
        <v>23</v>
      </c>
      <c r="E11" s="33">
        <v>1</v>
      </c>
      <c r="F11" s="23"/>
      <c r="G11" s="66"/>
    </row>
    <row r="12" spans="1:7" ht="15" x14ac:dyDescent="0.25">
      <c r="A12" s="61" t="s">
        <v>343</v>
      </c>
      <c r="B12" s="17"/>
      <c r="C12" s="3" t="s">
        <v>9</v>
      </c>
      <c r="D12" s="17" t="s">
        <v>23</v>
      </c>
      <c r="E12" s="33">
        <v>1</v>
      </c>
      <c r="F12" s="23"/>
      <c r="G12" s="66"/>
    </row>
    <row r="13" spans="1:7" ht="15" x14ac:dyDescent="0.25">
      <c r="A13" s="61" t="s">
        <v>344</v>
      </c>
      <c r="B13" s="17"/>
      <c r="C13" s="3" t="s">
        <v>10</v>
      </c>
      <c r="D13" s="17" t="s">
        <v>23</v>
      </c>
      <c r="E13" s="33">
        <v>1</v>
      </c>
      <c r="F13" s="23"/>
      <c r="G13" s="66"/>
    </row>
    <row r="14" spans="1:7" ht="15" x14ac:dyDescent="0.25">
      <c r="A14" s="33"/>
      <c r="B14" s="6"/>
      <c r="C14" s="40" t="s">
        <v>219</v>
      </c>
      <c r="D14" s="16"/>
      <c r="E14" s="16"/>
      <c r="F14" s="23"/>
      <c r="G14" s="25"/>
    </row>
    <row r="15" spans="1:7" ht="36" x14ac:dyDescent="0.25">
      <c r="A15" s="61"/>
      <c r="B15" s="17"/>
      <c r="C15" s="3" t="s">
        <v>191</v>
      </c>
      <c r="D15" s="17"/>
      <c r="E15" s="17"/>
      <c r="F15" s="23"/>
      <c r="G15" s="25"/>
    </row>
    <row r="16" spans="1:7" ht="18" customHeight="1" x14ac:dyDescent="0.25">
      <c r="A16" s="61" t="s">
        <v>345</v>
      </c>
      <c r="B16" s="17"/>
      <c r="C16" s="3" t="s">
        <v>57</v>
      </c>
      <c r="D16" s="16" t="s">
        <v>15</v>
      </c>
      <c r="E16" s="17">
        <v>500</v>
      </c>
      <c r="F16" s="23"/>
      <c r="G16" s="26"/>
    </row>
    <row r="17" spans="1:7" ht="24" x14ac:dyDescent="0.25">
      <c r="A17" s="61" t="s">
        <v>346</v>
      </c>
      <c r="B17" s="17"/>
      <c r="C17" s="3" t="s">
        <v>72</v>
      </c>
      <c r="D17" s="16"/>
      <c r="E17" s="17"/>
      <c r="F17" s="23"/>
      <c r="G17" s="26"/>
    </row>
    <row r="18" spans="1:7" ht="15" x14ac:dyDescent="0.25">
      <c r="A18" s="61" t="s">
        <v>347</v>
      </c>
      <c r="B18" s="6"/>
      <c r="C18" s="3" t="s">
        <v>74</v>
      </c>
      <c r="D18" s="17" t="s">
        <v>15</v>
      </c>
      <c r="E18" s="17">
        <v>3000</v>
      </c>
      <c r="F18" s="23"/>
      <c r="G18" s="26"/>
    </row>
    <row r="19" spans="1:7" ht="18" customHeight="1" x14ac:dyDescent="0.25">
      <c r="A19" s="61" t="s">
        <v>348</v>
      </c>
      <c r="B19" s="17"/>
      <c r="C19" s="3" t="s">
        <v>73</v>
      </c>
      <c r="D19" s="17" t="s">
        <v>15</v>
      </c>
      <c r="E19" s="17">
        <v>200</v>
      </c>
      <c r="F19" s="23"/>
      <c r="G19" s="26"/>
    </row>
    <row r="20" spans="1:7" ht="18" customHeight="1" x14ac:dyDescent="0.25">
      <c r="A20" s="61" t="s">
        <v>349</v>
      </c>
      <c r="B20" s="17"/>
      <c r="C20" s="3" t="s">
        <v>75</v>
      </c>
      <c r="D20" s="17" t="s">
        <v>15</v>
      </c>
      <c r="E20" s="18">
        <v>200</v>
      </c>
      <c r="F20" s="23"/>
      <c r="G20" s="26"/>
    </row>
    <row r="21" spans="1:7" ht="18" customHeight="1" x14ac:dyDescent="0.25">
      <c r="A21" s="33"/>
      <c r="B21" s="6"/>
      <c r="C21" s="1" t="s">
        <v>18</v>
      </c>
      <c r="D21" s="17"/>
      <c r="E21" s="16"/>
      <c r="F21" s="23"/>
      <c r="G21" s="25"/>
    </row>
    <row r="22" spans="1:7" ht="15" x14ac:dyDescent="0.25">
      <c r="A22" s="33"/>
      <c r="B22" s="17"/>
      <c r="C22" s="1"/>
      <c r="D22" s="17"/>
      <c r="E22" s="16"/>
      <c r="F22" s="23"/>
      <c r="G22" s="25"/>
    </row>
    <row r="23" spans="1:7" ht="73.5" x14ac:dyDescent="0.25">
      <c r="A23" s="61" t="s">
        <v>350</v>
      </c>
      <c r="B23" s="17"/>
      <c r="C23" s="3" t="s">
        <v>201</v>
      </c>
      <c r="D23" s="17" t="s">
        <v>17</v>
      </c>
      <c r="E23" s="17">
        <v>1</v>
      </c>
      <c r="F23" s="23"/>
      <c r="G23" s="26"/>
    </row>
    <row r="24" spans="1:7" ht="60" x14ac:dyDescent="0.25">
      <c r="A24" s="61" t="s">
        <v>351</v>
      </c>
      <c r="B24" s="17"/>
      <c r="C24" s="3" t="s">
        <v>202</v>
      </c>
      <c r="D24" s="17" t="s">
        <v>17</v>
      </c>
      <c r="E24" s="17">
        <v>1</v>
      </c>
      <c r="F24" s="23"/>
      <c r="G24" s="26"/>
    </row>
    <row r="25" spans="1:7" ht="18" customHeight="1" x14ac:dyDescent="0.25">
      <c r="A25" s="61" t="s">
        <v>352</v>
      </c>
      <c r="B25" s="6"/>
      <c r="C25" s="3" t="s">
        <v>195</v>
      </c>
      <c r="D25" s="17" t="s">
        <v>17</v>
      </c>
      <c r="E25" s="17">
        <v>5</v>
      </c>
      <c r="F25" s="23"/>
      <c r="G25" s="26"/>
    </row>
    <row r="26" spans="1:7" ht="18" customHeight="1" x14ac:dyDescent="0.25">
      <c r="A26" s="61" t="s">
        <v>353</v>
      </c>
      <c r="B26" s="17"/>
      <c r="C26" s="3" t="s">
        <v>194</v>
      </c>
      <c r="D26" s="17" t="s">
        <v>17</v>
      </c>
      <c r="E26" s="17">
        <v>2</v>
      </c>
      <c r="F26" s="23"/>
      <c r="G26" s="26"/>
    </row>
    <row r="27" spans="1:7" ht="18" customHeight="1" x14ac:dyDescent="0.25">
      <c r="A27" s="61" t="s">
        <v>354</v>
      </c>
      <c r="B27" s="17"/>
      <c r="C27" s="3" t="s">
        <v>196</v>
      </c>
      <c r="D27" s="17" t="s">
        <v>17</v>
      </c>
      <c r="E27" s="17">
        <v>2</v>
      </c>
      <c r="F27" s="23"/>
      <c r="G27" s="26"/>
    </row>
    <row r="28" spans="1:7" ht="18" customHeight="1" x14ac:dyDescent="0.25">
      <c r="A28" s="61" t="s">
        <v>355</v>
      </c>
      <c r="B28" s="17"/>
      <c r="C28" s="5" t="s">
        <v>19</v>
      </c>
      <c r="D28" s="18" t="s">
        <v>17</v>
      </c>
      <c r="E28" s="18">
        <v>2</v>
      </c>
      <c r="F28" s="23"/>
      <c r="G28" s="26"/>
    </row>
    <row r="29" spans="1:7" ht="18" customHeight="1" x14ac:dyDescent="0.25">
      <c r="A29" s="61" t="s">
        <v>356</v>
      </c>
      <c r="B29" s="6"/>
      <c r="C29" s="5" t="s">
        <v>210</v>
      </c>
      <c r="D29" s="18" t="s">
        <v>17</v>
      </c>
      <c r="E29" s="16">
        <v>2</v>
      </c>
      <c r="F29" s="23"/>
      <c r="G29" s="26"/>
    </row>
    <row r="30" spans="1:7" ht="18" customHeight="1" x14ac:dyDescent="0.25">
      <c r="A30" s="61" t="s">
        <v>357</v>
      </c>
      <c r="B30" s="6"/>
      <c r="C30" s="3" t="s">
        <v>209</v>
      </c>
      <c r="D30" s="17" t="s">
        <v>17</v>
      </c>
      <c r="E30" s="18">
        <v>5</v>
      </c>
      <c r="F30" s="23"/>
      <c r="G30" s="26"/>
    </row>
    <row r="31" spans="1:7" ht="18" customHeight="1" x14ac:dyDescent="0.25">
      <c r="A31" s="61" t="s">
        <v>358</v>
      </c>
      <c r="B31" s="17"/>
      <c r="C31" s="3" t="s">
        <v>26</v>
      </c>
      <c r="D31" s="17" t="s">
        <v>17</v>
      </c>
      <c r="E31" s="16">
        <v>5</v>
      </c>
      <c r="F31" s="23"/>
      <c r="G31" s="26"/>
    </row>
    <row r="32" spans="1:7" ht="18" customHeight="1" x14ac:dyDescent="0.25">
      <c r="A32" s="61" t="s">
        <v>359</v>
      </c>
      <c r="B32" s="17"/>
      <c r="C32" s="3" t="s">
        <v>20</v>
      </c>
      <c r="D32" s="17" t="s">
        <v>17</v>
      </c>
      <c r="E32" s="17">
        <v>1</v>
      </c>
      <c r="F32" s="23"/>
      <c r="G32" s="26"/>
    </row>
    <row r="33" spans="1:7" ht="18" customHeight="1" x14ac:dyDescent="0.25">
      <c r="A33" s="61" t="s">
        <v>360</v>
      </c>
      <c r="B33" s="17"/>
      <c r="C33" s="5" t="s">
        <v>197</v>
      </c>
      <c r="D33" s="18" t="s">
        <v>17</v>
      </c>
      <c r="E33" s="17">
        <v>4</v>
      </c>
      <c r="F33" s="23"/>
      <c r="G33" s="26"/>
    </row>
    <row r="34" spans="1:7" ht="18" customHeight="1" x14ac:dyDescent="0.25">
      <c r="A34" s="61" t="s">
        <v>361</v>
      </c>
      <c r="B34" s="17"/>
      <c r="C34" s="3" t="s">
        <v>16</v>
      </c>
      <c r="D34" s="17" t="s">
        <v>17</v>
      </c>
      <c r="E34" s="17">
        <v>6</v>
      </c>
      <c r="F34" s="23"/>
      <c r="G34" s="26"/>
    </row>
    <row r="35" spans="1:7" ht="18" customHeight="1" x14ac:dyDescent="0.25">
      <c r="A35" s="61" t="s">
        <v>362</v>
      </c>
      <c r="B35" s="6"/>
      <c r="C35" s="3" t="s">
        <v>198</v>
      </c>
      <c r="D35" s="17" t="s">
        <v>17</v>
      </c>
      <c r="E35" s="17">
        <v>6</v>
      </c>
      <c r="F35" s="23"/>
      <c r="G35" s="26"/>
    </row>
    <row r="36" spans="1:7" ht="18" customHeight="1" x14ac:dyDescent="0.25">
      <c r="A36" s="61" t="s">
        <v>363</v>
      </c>
      <c r="B36" s="17"/>
      <c r="C36" s="5" t="s">
        <v>199</v>
      </c>
      <c r="D36" s="18" t="s">
        <v>17</v>
      </c>
      <c r="E36" s="17">
        <v>4</v>
      </c>
      <c r="F36" s="23"/>
      <c r="G36" s="26"/>
    </row>
    <row r="37" spans="1:7" ht="18" customHeight="1" x14ac:dyDescent="0.25">
      <c r="A37" s="61" t="s">
        <v>364</v>
      </c>
      <c r="B37" s="17"/>
      <c r="C37" s="5" t="s">
        <v>200</v>
      </c>
      <c r="D37" s="23" t="s">
        <v>17</v>
      </c>
      <c r="E37" s="17">
        <v>3</v>
      </c>
      <c r="F37" s="23"/>
      <c r="G37" s="26"/>
    </row>
    <row r="38" spans="1:7" ht="18" customHeight="1" x14ac:dyDescent="0.25">
      <c r="B38" s="17"/>
      <c r="C38" s="1" t="s">
        <v>160</v>
      </c>
      <c r="D38" s="23"/>
      <c r="E38" s="16"/>
      <c r="F38" s="23"/>
      <c r="G38" s="26"/>
    </row>
    <row r="39" spans="1:7" ht="144" x14ac:dyDescent="0.25">
      <c r="A39" s="61" t="s">
        <v>365</v>
      </c>
      <c r="B39" s="6"/>
      <c r="C39" s="3" t="s">
        <v>211</v>
      </c>
      <c r="D39" s="23" t="s">
        <v>17</v>
      </c>
      <c r="E39" s="16">
        <v>4</v>
      </c>
      <c r="F39" s="23"/>
      <c r="G39" s="26"/>
    </row>
    <row r="40" spans="1:7" ht="18" customHeight="1" x14ac:dyDescent="0.25">
      <c r="A40" s="61" t="s">
        <v>366</v>
      </c>
      <c r="B40" s="17"/>
      <c r="C40" s="3" t="s">
        <v>76</v>
      </c>
      <c r="D40" s="23" t="s">
        <v>23</v>
      </c>
      <c r="E40" s="16">
        <f>14*0.1</f>
        <v>1.4000000000000001</v>
      </c>
      <c r="F40" s="23"/>
      <c r="G40" s="26"/>
    </row>
    <row r="41" spans="1:7" ht="18" customHeight="1" x14ac:dyDescent="0.25">
      <c r="A41" s="61" t="s">
        <v>367</v>
      </c>
      <c r="B41" s="17"/>
      <c r="C41" s="5" t="s">
        <v>77</v>
      </c>
      <c r="D41" s="23" t="s">
        <v>23</v>
      </c>
      <c r="E41" s="16">
        <v>6</v>
      </c>
      <c r="F41" s="23"/>
      <c r="G41" s="26"/>
    </row>
    <row r="42" spans="1:7" ht="18" customHeight="1" x14ac:dyDescent="0.25">
      <c r="B42" s="17"/>
      <c r="C42" s="35" t="s">
        <v>64</v>
      </c>
      <c r="D42" s="17"/>
      <c r="E42" s="17"/>
      <c r="F42" s="23"/>
      <c r="G42" s="26"/>
    </row>
    <row r="43" spans="1:7" ht="24" customHeight="1" x14ac:dyDescent="0.25">
      <c r="A43" s="61" t="s">
        <v>368</v>
      </c>
      <c r="B43" s="17"/>
      <c r="C43" s="5" t="s">
        <v>181</v>
      </c>
      <c r="D43" s="18" t="s">
        <v>17</v>
      </c>
      <c r="E43" s="17">
        <v>16</v>
      </c>
      <c r="F43" s="23"/>
      <c r="G43" s="26"/>
    </row>
    <row r="44" spans="1:7" ht="24" customHeight="1" thickBot="1" x14ac:dyDescent="0.3">
      <c r="A44" s="61" t="s">
        <v>369</v>
      </c>
      <c r="B44" s="17"/>
      <c r="C44" s="5" t="s">
        <v>182</v>
      </c>
      <c r="D44" s="18" t="s">
        <v>65</v>
      </c>
      <c r="E44" s="18">
        <f>(7*5*0.1)*8</f>
        <v>28</v>
      </c>
      <c r="F44" s="23"/>
      <c r="G44" s="26"/>
    </row>
    <row r="45" spans="1:7" ht="18" customHeight="1" thickBot="1" x14ac:dyDescent="0.3">
      <c r="A45" s="58"/>
      <c r="B45" s="47"/>
      <c r="C45" s="183" t="s">
        <v>625</v>
      </c>
      <c r="D45" s="184"/>
      <c r="E45" s="185"/>
      <c r="F45" s="186"/>
      <c r="G45" s="187"/>
    </row>
  </sheetData>
  <mergeCells count="3">
    <mergeCell ref="A1:G1"/>
    <mergeCell ref="C45:E45"/>
    <mergeCell ref="F45:G4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20" max="6" man="1"/>
    <brk id="37"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G22"/>
  <sheetViews>
    <sheetView view="pageBreakPreview" topLeftCell="A16" zoomScale="112" zoomScaleNormal="100" zoomScaleSheetLayoutView="112" workbookViewId="0">
      <selection activeCell="F6" sqref="F6:G22"/>
    </sheetView>
  </sheetViews>
  <sheetFormatPr defaultRowHeight="16.149999999999999" customHeight="1" x14ac:dyDescent="0.25"/>
  <cols>
    <col min="1" max="1" width="9.140625" style="6"/>
    <col min="3" max="3" width="66.7109375" customWidth="1"/>
    <col min="4" max="5" width="8.7109375" style="6" customWidth="1"/>
    <col min="6" max="6" width="16.7109375" style="24" customWidth="1"/>
    <col min="7" max="7" width="16.7109375" style="6" customWidth="1"/>
  </cols>
  <sheetData>
    <row r="1" spans="1:7" ht="16.149999999999999" customHeight="1" thickBot="1" x14ac:dyDescent="0.3">
      <c r="A1" s="191" t="s">
        <v>341</v>
      </c>
      <c r="B1" s="191"/>
      <c r="C1" s="191"/>
      <c r="D1" s="191"/>
      <c r="E1" s="191"/>
      <c r="F1" s="191"/>
      <c r="G1" s="191"/>
    </row>
    <row r="2" spans="1:7" ht="16.149999999999999" customHeight="1" x14ac:dyDescent="0.25">
      <c r="A2" s="11"/>
      <c r="B2" s="9" t="s">
        <v>21</v>
      </c>
      <c r="C2" s="9" t="s">
        <v>22</v>
      </c>
      <c r="D2" s="9" t="s">
        <v>1</v>
      </c>
      <c r="E2" s="9" t="s">
        <v>79</v>
      </c>
      <c r="F2" s="20" t="s">
        <v>2</v>
      </c>
      <c r="G2" s="12" t="s">
        <v>3</v>
      </c>
    </row>
    <row r="3" spans="1:7" ht="16.149999999999999" customHeight="1" x14ac:dyDescent="0.25">
      <c r="A3" s="13"/>
      <c r="B3" s="10"/>
      <c r="C3" s="10" t="s">
        <v>370</v>
      </c>
      <c r="D3" s="10"/>
      <c r="E3" s="10"/>
      <c r="F3" s="75"/>
      <c r="G3" s="14"/>
    </row>
    <row r="4" spans="1:7" ht="16.149999999999999" customHeight="1" x14ac:dyDescent="0.25">
      <c r="A4" s="61"/>
      <c r="B4" s="1"/>
      <c r="C4" s="1" t="s">
        <v>4</v>
      </c>
      <c r="D4" s="1"/>
      <c r="E4" s="15"/>
      <c r="F4" s="21"/>
      <c r="G4" s="83"/>
    </row>
    <row r="5" spans="1:7" ht="16.149999999999999" customHeight="1" x14ac:dyDescent="0.25">
      <c r="A5" s="60"/>
      <c r="B5" s="2"/>
      <c r="C5" s="2"/>
      <c r="D5" s="2"/>
      <c r="E5" s="16"/>
      <c r="F5" s="22"/>
      <c r="G5" s="84"/>
    </row>
    <row r="6" spans="1:7" ht="84" x14ac:dyDescent="0.25">
      <c r="A6" s="61" t="s">
        <v>161</v>
      </c>
      <c r="B6" s="3"/>
      <c r="C6" s="3" t="s">
        <v>622</v>
      </c>
      <c r="D6" s="3" t="s">
        <v>17</v>
      </c>
      <c r="E6" s="17">
        <v>1</v>
      </c>
      <c r="F6" s="23"/>
      <c r="G6" s="66"/>
    </row>
    <row r="7" spans="1:7" ht="18" x14ac:dyDescent="0.25">
      <c r="A7" s="61" t="s">
        <v>162</v>
      </c>
      <c r="B7" s="3"/>
      <c r="C7" s="3" t="s">
        <v>193</v>
      </c>
      <c r="D7" s="3" t="s">
        <v>15</v>
      </c>
      <c r="E7" s="17">
        <v>150</v>
      </c>
      <c r="F7" s="23"/>
      <c r="G7" s="66"/>
    </row>
    <row r="8" spans="1:7" ht="16.149999999999999" customHeight="1" x14ac:dyDescent="0.25">
      <c r="A8" s="61" t="s">
        <v>371</v>
      </c>
      <c r="B8" s="3"/>
      <c r="C8" s="3" t="s">
        <v>5</v>
      </c>
      <c r="D8" s="3" t="s">
        <v>17</v>
      </c>
      <c r="E8" s="17">
        <v>150</v>
      </c>
      <c r="F8" s="23"/>
      <c r="G8" s="66"/>
    </row>
    <row r="9" spans="1:7" ht="16.149999999999999" customHeight="1" x14ac:dyDescent="0.25">
      <c r="A9" s="61" t="s">
        <v>372</v>
      </c>
      <c r="B9" s="3"/>
      <c r="C9" s="3" t="s">
        <v>203</v>
      </c>
      <c r="D9" s="3" t="s">
        <v>15</v>
      </c>
      <c r="E9" s="17">
        <v>120</v>
      </c>
      <c r="F9" s="23"/>
      <c r="G9" s="66"/>
    </row>
    <row r="10" spans="1:7" ht="16.149999999999999" customHeight="1" x14ac:dyDescent="0.25">
      <c r="A10" s="61"/>
      <c r="B10" s="3"/>
      <c r="C10" s="35" t="s">
        <v>152</v>
      </c>
      <c r="D10" s="3"/>
      <c r="E10" s="17"/>
      <c r="F10" s="23"/>
      <c r="G10" s="66"/>
    </row>
    <row r="11" spans="1:7" ht="24" x14ac:dyDescent="0.25">
      <c r="A11" s="61" t="s">
        <v>372</v>
      </c>
      <c r="B11" s="3"/>
      <c r="C11" s="3" t="s">
        <v>618</v>
      </c>
      <c r="D11" s="17" t="s">
        <v>17</v>
      </c>
      <c r="E11" s="17">
        <v>12</v>
      </c>
      <c r="F11" s="23"/>
      <c r="G11" s="66"/>
    </row>
    <row r="12" spans="1:7" ht="144" x14ac:dyDescent="0.25">
      <c r="A12" s="61" t="s">
        <v>373</v>
      </c>
      <c r="B12" s="3"/>
      <c r="C12" s="3" t="s">
        <v>208</v>
      </c>
      <c r="D12" s="17" t="s">
        <v>17</v>
      </c>
      <c r="E12" s="17">
        <v>1</v>
      </c>
      <c r="F12" s="23"/>
      <c r="G12" s="66"/>
    </row>
    <row r="13" spans="1:7" ht="16.149999999999999" customHeight="1" x14ac:dyDescent="0.25">
      <c r="A13" s="61" t="s">
        <v>374</v>
      </c>
      <c r="B13" s="3"/>
      <c r="C13" s="3" t="s">
        <v>166</v>
      </c>
      <c r="D13" s="17" t="s">
        <v>25</v>
      </c>
      <c r="E13" s="17">
        <v>1</v>
      </c>
      <c r="F13" s="23"/>
      <c r="G13" s="66"/>
    </row>
    <row r="14" spans="1:7" ht="16.149999999999999" customHeight="1" x14ac:dyDescent="0.25">
      <c r="A14" s="61" t="s">
        <v>375</v>
      </c>
      <c r="B14" s="65"/>
      <c r="C14" s="65" t="s">
        <v>165</v>
      </c>
      <c r="D14" s="46" t="s">
        <v>25</v>
      </c>
      <c r="E14" s="46">
        <v>1</v>
      </c>
      <c r="F14" s="86"/>
      <c r="G14" s="66"/>
    </row>
    <row r="15" spans="1:7" ht="16.149999999999999" customHeight="1" x14ac:dyDescent="0.25">
      <c r="A15" s="61" t="s">
        <v>376</v>
      </c>
      <c r="B15" s="65"/>
      <c r="C15" s="65" t="s">
        <v>164</v>
      </c>
      <c r="D15" s="46" t="s">
        <v>25</v>
      </c>
      <c r="E15" s="46">
        <v>1</v>
      </c>
      <c r="F15" s="86"/>
      <c r="G15" s="66"/>
    </row>
    <row r="16" spans="1:7" ht="16.149999999999999" customHeight="1" x14ac:dyDescent="0.25">
      <c r="A16" s="85"/>
      <c r="B16" s="65"/>
      <c r="C16" s="65"/>
      <c r="D16" s="46"/>
      <c r="E16" s="46"/>
      <c r="F16" s="86"/>
      <c r="G16" s="66"/>
    </row>
    <row r="17" spans="1:7" ht="16.149999999999999" customHeight="1" x14ac:dyDescent="0.25">
      <c r="A17" s="61"/>
      <c r="B17" s="3"/>
      <c r="C17" s="35" t="s">
        <v>163</v>
      </c>
      <c r="D17" s="17"/>
      <c r="E17" s="17"/>
      <c r="F17" s="23"/>
      <c r="G17" s="66"/>
    </row>
    <row r="18" spans="1:7" ht="60" x14ac:dyDescent="0.25">
      <c r="A18" s="60" t="s">
        <v>377</v>
      </c>
      <c r="B18" s="2"/>
      <c r="C18" s="2" t="s">
        <v>204</v>
      </c>
      <c r="D18" s="16" t="s">
        <v>17</v>
      </c>
      <c r="E18" s="16">
        <v>1</v>
      </c>
      <c r="F18" s="22"/>
      <c r="G18" s="66"/>
    </row>
    <row r="19" spans="1:7" ht="15" x14ac:dyDescent="0.25">
      <c r="A19" s="61"/>
      <c r="B19" s="3"/>
      <c r="C19" s="3"/>
      <c r="D19" s="17"/>
      <c r="E19" s="17"/>
      <c r="F19" s="23"/>
      <c r="G19" s="66"/>
    </row>
    <row r="20" spans="1:7" ht="15" x14ac:dyDescent="0.25">
      <c r="A20" s="32"/>
      <c r="B20" s="32"/>
      <c r="C20" s="96"/>
      <c r="D20" s="96"/>
      <c r="E20" s="96"/>
      <c r="F20" s="97"/>
      <c r="G20" s="97"/>
    </row>
    <row r="21" spans="1:7" ht="15.75" thickBot="1" x14ac:dyDescent="0.3">
      <c r="A21" s="32"/>
      <c r="B21" s="32"/>
      <c r="C21" s="96"/>
      <c r="D21" s="96"/>
      <c r="E21" s="96"/>
      <c r="F21" s="97"/>
      <c r="G21" s="97"/>
    </row>
    <row r="22" spans="1:7" ht="16.149999999999999" customHeight="1" thickBot="1" x14ac:dyDescent="0.3">
      <c r="A22" s="63"/>
      <c r="B22" s="47"/>
      <c r="C22" s="183" t="s">
        <v>626</v>
      </c>
      <c r="D22" s="184"/>
      <c r="E22" s="185"/>
      <c r="F22" s="186"/>
      <c r="G22" s="187"/>
    </row>
  </sheetData>
  <mergeCells count="3">
    <mergeCell ref="A1:G1"/>
    <mergeCell ref="C22:E22"/>
    <mergeCell ref="F22:G22"/>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 xml:space="preserve">&amp;C&amp;"Bookman Old Style,Regular"&amp;8&amp;K01+024SUPPLY OF STOCKWATER AT IMMERPAN , MOOKGOPONG MUNICIPALITY , WATERBERG DISTRICT </oddHeader>
  </headerFooter>
  <rowBreaks count="1" manualBreakCount="1">
    <brk id="1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9"/>
    <pageSetUpPr fitToPage="1"/>
  </sheetPr>
  <dimension ref="A1:G36"/>
  <sheetViews>
    <sheetView view="pageBreakPreview" topLeftCell="A25" zoomScale="95" zoomScaleNormal="100" zoomScaleSheetLayoutView="95" workbookViewId="0">
      <selection activeCell="F5" sqref="F5:G36"/>
    </sheetView>
  </sheetViews>
  <sheetFormatPr defaultRowHeight="16.149999999999999" customHeight="1" x14ac:dyDescent="0.25"/>
  <cols>
    <col min="1" max="1" width="8.7109375" style="6" customWidth="1"/>
    <col min="2" max="2" width="11.7109375" customWidth="1"/>
    <col min="3" max="3" width="66.7109375" style="34" customWidth="1"/>
    <col min="4" max="4" width="8.7109375" customWidth="1"/>
    <col min="5" max="5" width="8.7109375" style="6" customWidth="1"/>
    <col min="6" max="7" width="16.7109375" style="24" customWidth="1"/>
  </cols>
  <sheetData>
    <row r="1" spans="1:7" ht="16.149999999999999" customHeight="1" thickBot="1" x14ac:dyDescent="0.3">
      <c r="A1" s="191" t="s">
        <v>341</v>
      </c>
      <c r="B1" s="191"/>
      <c r="C1" s="191"/>
      <c r="D1" s="191"/>
      <c r="E1" s="191"/>
      <c r="F1" s="191"/>
      <c r="G1" s="191"/>
    </row>
    <row r="2" spans="1:7" ht="16.149999999999999" customHeight="1" x14ac:dyDescent="0.25">
      <c r="A2" s="11"/>
      <c r="B2" s="9" t="s">
        <v>0</v>
      </c>
      <c r="C2" s="9" t="s">
        <v>248</v>
      </c>
      <c r="D2" s="9" t="s">
        <v>1</v>
      </c>
      <c r="E2" s="9" t="s">
        <v>79</v>
      </c>
      <c r="F2" s="20" t="s">
        <v>2</v>
      </c>
      <c r="G2" s="37" t="s">
        <v>3</v>
      </c>
    </row>
    <row r="3" spans="1:7" ht="16.149999999999999" customHeight="1" x14ac:dyDescent="0.25">
      <c r="A3" s="13"/>
      <c r="B3" s="10"/>
      <c r="C3" s="10"/>
      <c r="D3" s="10"/>
      <c r="E3" s="10"/>
      <c r="F3" s="75"/>
      <c r="G3" s="91"/>
    </row>
    <row r="4" spans="1:7" ht="16.149999999999999" customHeight="1" x14ac:dyDescent="0.25">
      <c r="A4" s="61"/>
      <c r="B4" s="17" t="s">
        <v>140</v>
      </c>
      <c r="C4" s="4" t="s">
        <v>6</v>
      </c>
      <c r="D4" s="17"/>
      <c r="E4" s="17"/>
      <c r="F4" s="23"/>
      <c r="G4" s="66"/>
    </row>
    <row r="5" spans="1:7" ht="16.149999999999999" customHeight="1" x14ac:dyDescent="0.25">
      <c r="A5" s="61" t="s">
        <v>183</v>
      </c>
      <c r="B5" s="17" t="s">
        <v>139</v>
      </c>
      <c r="C5" s="3" t="s">
        <v>14</v>
      </c>
      <c r="D5" s="17" t="s">
        <v>24</v>
      </c>
      <c r="E5" s="17">
        <f>40</f>
        <v>40</v>
      </c>
      <c r="F5" s="23"/>
      <c r="G5" s="66"/>
    </row>
    <row r="6" spans="1:7" ht="16.149999999999999" customHeight="1" x14ac:dyDescent="0.25">
      <c r="A6" s="61" t="s">
        <v>184</v>
      </c>
      <c r="B6" s="17" t="s">
        <v>139</v>
      </c>
      <c r="C6" s="3" t="s">
        <v>7</v>
      </c>
      <c r="D6" s="17" t="s">
        <v>25</v>
      </c>
      <c r="E6" s="17">
        <v>1</v>
      </c>
      <c r="F6" s="23"/>
      <c r="G6" s="66"/>
    </row>
    <row r="7" spans="1:7" ht="16.149999999999999" customHeight="1" x14ac:dyDescent="0.25">
      <c r="A7" s="61"/>
      <c r="B7" s="17"/>
      <c r="C7" s="3"/>
      <c r="D7" s="17"/>
      <c r="E7" s="17"/>
      <c r="F7" s="23"/>
      <c r="G7" s="66"/>
    </row>
    <row r="8" spans="1:7" ht="16.149999999999999" customHeight="1" x14ac:dyDescent="0.25">
      <c r="A8" s="61"/>
      <c r="B8" s="17" t="s">
        <v>138</v>
      </c>
      <c r="C8" s="4" t="s">
        <v>8</v>
      </c>
      <c r="D8" s="17"/>
      <c r="E8" s="17"/>
      <c r="F8" s="23"/>
      <c r="G8" s="66"/>
    </row>
    <row r="9" spans="1:7" ht="16.149999999999999" customHeight="1" x14ac:dyDescent="0.25">
      <c r="A9" s="61"/>
      <c r="B9" s="17"/>
      <c r="C9" s="3"/>
      <c r="D9" s="17"/>
      <c r="E9" s="17"/>
      <c r="F9" s="23"/>
      <c r="G9" s="66"/>
    </row>
    <row r="10" spans="1:7" ht="16.149999999999999" customHeight="1" x14ac:dyDescent="0.25">
      <c r="A10" s="61" t="s">
        <v>378</v>
      </c>
      <c r="B10" s="17"/>
      <c r="C10" s="3" t="s">
        <v>179</v>
      </c>
      <c r="D10" s="17" t="s">
        <v>23</v>
      </c>
      <c r="E10" s="17">
        <f>CEILING(16*0.7*0.4,1)</f>
        <v>5</v>
      </c>
      <c r="F10" s="23"/>
      <c r="G10" s="66"/>
    </row>
    <row r="11" spans="1:7" ht="16.149999999999999" customHeight="1" x14ac:dyDescent="0.25">
      <c r="A11" s="61" t="s">
        <v>379</v>
      </c>
      <c r="B11" s="17"/>
      <c r="C11" s="3" t="s">
        <v>13</v>
      </c>
      <c r="D11" s="17"/>
      <c r="E11" s="17"/>
      <c r="F11" s="23"/>
      <c r="G11" s="66"/>
    </row>
    <row r="12" spans="1:7" ht="16.149999999999999" customHeight="1" x14ac:dyDescent="0.25">
      <c r="A12" s="61" t="s">
        <v>380</v>
      </c>
      <c r="B12" s="17"/>
      <c r="C12" s="3" t="s">
        <v>11</v>
      </c>
      <c r="D12" s="17" t="s">
        <v>23</v>
      </c>
      <c r="E12" s="17">
        <v>1</v>
      </c>
      <c r="F12" s="23"/>
      <c r="G12" s="66"/>
    </row>
    <row r="13" spans="1:7" ht="16.149999999999999" customHeight="1" x14ac:dyDescent="0.25">
      <c r="A13" s="61" t="s">
        <v>381</v>
      </c>
      <c r="B13" s="17"/>
      <c r="C13" s="3" t="s">
        <v>12</v>
      </c>
      <c r="D13" s="17" t="s">
        <v>23</v>
      </c>
      <c r="E13" s="17">
        <v>1</v>
      </c>
      <c r="F13" s="23"/>
      <c r="G13" s="66"/>
    </row>
    <row r="14" spans="1:7" ht="16.149999999999999" customHeight="1" x14ac:dyDescent="0.25">
      <c r="A14" s="61" t="s">
        <v>382</v>
      </c>
      <c r="B14" s="17"/>
      <c r="C14" s="3" t="s">
        <v>9</v>
      </c>
      <c r="D14" s="17" t="s">
        <v>23</v>
      </c>
      <c r="E14" s="17">
        <v>1</v>
      </c>
      <c r="F14" s="23"/>
      <c r="G14" s="66"/>
    </row>
    <row r="15" spans="1:7" ht="16.149999999999999" customHeight="1" x14ac:dyDescent="0.25">
      <c r="A15" s="61" t="s">
        <v>383</v>
      </c>
      <c r="B15" s="17"/>
      <c r="C15" s="3" t="s">
        <v>10</v>
      </c>
      <c r="D15" s="17" t="s">
        <v>23</v>
      </c>
      <c r="E15" s="17">
        <v>1</v>
      </c>
      <c r="F15" s="23"/>
      <c r="G15" s="66"/>
    </row>
    <row r="16" spans="1:7" ht="16.149999999999999" customHeight="1" x14ac:dyDescent="0.25">
      <c r="A16" s="61" t="s">
        <v>384</v>
      </c>
      <c r="B16" s="17"/>
      <c r="C16" s="3" t="s">
        <v>78</v>
      </c>
      <c r="D16" s="17" t="s">
        <v>59</v>
      </c>
      <c r="E16" s="17">
        <v>25</v>
      </c>
      <c r="F16" s="23"/>
      <c r="G16" s="66"/>
    </row>
    <row r="17" spans="1:7" ht="16.149999999999999" customHeight="1" x14ac:dyDescent="0.25">
      <c r="A17" s="61"/>
      <c r="B17" s="17"/>
      <c r="C17" s="3"/>
      <c r="D17" s="17"/>
      <c r="E17" s="17"/>
      <c r="F17" s="17"/>
      <c r="G17" s="66"/>
    </row>
    <row r="18" spans="1:7" ht="11.45" customHeight="1" x14ac:dyDescent="0.25">
      <c r="A18" s="61"/>
      <c r="B18" s="18"/>
      <c r="C18" s="35" t="s">
        <v>60</v>
      </c>
      <c r="D18" s="17"/>
      <c r="E18" s="17"/>
      <c r="F18" s="88"/>
      <c r="G18" s="89"/>
    </row>
    <row r="19" spans="1:7" ht="24" x14ac:dyDescent="0.25">
      <c r="A19" s="61" t="s">
        <v>385</v>
      </c>
      <c r="B19" s="17"/>
      <c r="C19" s="3" t="s">
        <v>58</v>
      </c>
      <c r="D19" s="17" t="s">
        <v>17</v>
      </c>
      <c r="E19" s="17">
        <v>1</v>
      </c>
      <c r="F19" s="23"/>
      <c r="G19" s="66"/>
    </row>
    <row r="20" spans="1:7" ht="24" x14ac:dyDescent="0.25">
      <c r="A20" s="61" t="s">
        <v>386</v>
      </c>
      <c r="B20" s="18"/>
      <c r="C20" s="3" t="s">
        <v>207</v>
      </c>
      <c r="D20" s="17" t="s">
        <v>17</v>
      </c>
      <c r="E20" s="17">
        <v>4</v>
      </c>
      <c r="F20" s="23"/>
      <c r="G20" s="66"/>
    </row>
    <row r="21" spans="1:7" ht="16.149999999999999" customHeight="1" x14ac:dyDescent="0.25">
      <c r="A21" s="61" t="s">
        <v>387</v>
      </c>
      <c r="B21" s="17"/>
      <c r="C21" s="3" t="s">
        <v>205</v>
      </c>
      <c r="D21" s="17" t="s">
        <v>17</v>
      </c>
      <c r="E21" s="17">
        <v>28</v>
      </c>
      <c r="F21" s="23"/>
      <c r="G21" s="66"/>
    </row>
    <row r="22" spans="1:7" ht="16.149999999999999" customHeight="1" x14ac:dyDescent="0.25">
      <c r="A22" s="61" t="s">
        <v>388</v>
      </c>
      <c r="B22" s="18"/>
      <c r="C22" s="3" t="s">
        <v>56</v>
      </c>
      <c r="D22" s="17" t="s">
        <v>17</v>
      </c>
      <c r="E22" s="17">
        <v>1</v>
      </c>
      <c r="F22" s="23"/>
      <c r="G22" s="66"/>
    </row>
    <row r="23" spans="1:7" ht="12" customHeight="1" x14ac:dyDescent="0.25">
      <c r="A23" s="61"/>
      <c r="B23" s="17"/>
      <c r="C23" s="35" t="s">
        <v>61</v>
      </c>
      <c r="D23" s="17"/>
      <c r="E23" s="17"/>
      <c r="F23" s="23"/>
      <c r="G23" s="66"/>
    </row>
    <row r="24" spans="1:7" ht="16.149999999999999" customHeight="1" x14ac:dyDescent="0.25">
      <c r="A24" s="61" t="s">
        <v>389</v>
      </c>
      <c r="B24" s="17"/>
      <c r="C24" s="3" t="s">
        <v>63</v>
      </c>
      <c r="D24" s="17" t="s">
        <v>59</v>
      </c>
      <c r="E24" s="17">
        <f>25</f>
        <v>25</v>
      </c>
      <c r="F24" s="23"/>
      <c r="G24" s="66"/>
    </row>
    <row r="25" spans="1:7" ht="36" x14ac:dyDescent="0.25">
      <c r="A25" s="61" t="s">
        <v>390</v>
      </c>
      <c r="B25" s="17"/>
      <c r="C25" s="3" t="s">
        <v>62</v>
      </c>
      <c r="D25" s="17" t="s">
        <v>25</v>
      </c>
      <c r="E25" s="17">
        <v>1</v>
      </c>
      <c r="F25" s="23"/>
      <c r="G25" s="66"/>
    </row>
    <row r="26" spans="1:7" ht="24" x14ac:dyDescent="0.25">
      <c r="A26" s="61" t="s">
        <v>391</v>
      </c>
      <c r="B26" s="18"/>
      <c r="C26" s="3" t="s">
        <v>206</v>
      </c>
      <c r="D26" s="17" t="s">
        <v>25</v>
      </c>
      <c r="E26" s="17">
        <v>1</v>
      </c>
      <c r="F26" s="23"/>
      <c r="G26" s="66"/>
    </row>
    <row r="27" spans="1:7" ht="16.149999999999999" customHeight="1" thickBot="1" x14ac:dyDescent="0.3">
      <c r="A27" s="61" t="s">
        <v>392</v>
      </c>
      <c r="B27" s="17"/>
      <c r="C27" s="3" t="s">
        <v>71</v>
      </c>
      <c r="D27" s="17" t="s">
        <v>59</v>
      </c>
      <c r="E27" s="17">
        <v>47</v>
      </c>
      <c r="F27" s="23"/>
      <c r="G27" s="66"/>
    </row>
    <row r="28" spans="1:7" ht="16.149999999999999" customHeight="1" x14ac:dyDescent="0.25">
      <c r="A28" s="105"/>
      <c r="B28" s="108"/>
      <c r="C28" s="107" t="s">
        <v>64</v>
      </c>
      <c r="D28" s="106"/>
      <c r="E28" s="106"/>
      <c r="F28" s="109"/>
      <c r="G28" s="110"/>
    </row>
    <row r="29" spans="1:7" ht="16.149999999999999" customHeight="1" x14ac:dyDescent="0.25">
      <c r="A29" s="61" t="s">
        <v>393</v>
      </c>
      <c r="B29" s="17"/>
      <c r="C29" s="3" t="s">
        <v>70</v>
      </c>
      <c r="D29" s="17"/>
      <c r="E29" s="17"/>
      <c r="F29" s="17"/>
      <c r="G29" s="66"/>
    </row>
    <row r="30" spans="1:7" ht="16.149999999999999" customHeight="1" x14ac:dyDescent="0.25">
      <c r="A30" s="61" t="s">
        <v>394</v>
      </c>
      <c r="B30" s="18"/>
      <c r="C30" s="3" t="s">
        <v>66</v>
      </c>
      <c r="D30" s="17" t="s">
        <v>65</v>
      </c>
      <c r="E30" s="17">
        <f>CEILING(16*0.23,1)</f>
        <v>4</v>
      </c>
      <c r="F30" s="88"/>
      <c r="G30" s="89"/>
    </row>
    <row r="31" spans="1:7" ht="16.149999999999999" customHeight="1" x14ac:dyDescent="0.25">
      <c r="A31" s="61" t="s">
        <v>395</v>
      </c>
      <c r="B31" s="17"/>
      <c r="C31" s="3" t="s">
        <v>67</v>
      </c>
      <c r="D31" s="17" t="s">
        <v>65</v>
      </c>
      <c r="E31" s="17">
        <v>4</v>
      </c>
      <c r="F31" s="88"/>
      <c r="G31" s="89"/>
    </row>
    <row r="32" spans="1:7" ht="24" x14ac:dyDescent="0.25">
      <c r="A32" s="61" t="s">
        <v>396</v>
      </c>
      <c r="B32" s="18"/>
      <c r="C32" s="3" t="s">
        <v>68</v>
      </c>
      <c r="D32" s="17" t="s">
        <v>65</v>
      </c>
      <c r="E32" s="17">
        <v>1</v>
      </c>
      <c r="F32" s="88"/>
      <c r="G32" s="89"/>
    </row>
    <row r="33" spans="1:7" ht="16.149999999999999" customHeight="1" x14ac:dyDescent="0.25">
      <c r="A33" s="61" t="s">
        <v>397</v>
      </c>
      <c r="B33" s="17"/>
      <c r="C33" s="3" t="s">
        <v>69</v>
      </c>
      <c r="D33" s="17" t="s">
        <v>65</v>
      </c>
      <c r="E33" s="17">
        <v>1</v>
      </c>
      <c r="F33" s="88"/>
      <c r="G33" s="89"/>
    </row>
    <row r="34" spans="1:7" ht="16.149999999999999" customHeight="1" x14ac:dyDescent="0.25">
      <c r="A34" s="102"/>
      <c r="B34" s="32"/>
      <c r="C34" s="96"/>
      <c r="D34" s="96"/>
      <c r="E34" s="104"/>
      <c r="F34" s="97"/>
      <c r="G34" s="103"/>
    </row>
    <row r="35" spans="1:7" ht="16.149999999999999" customHeight="1" thickBot="1" x14ac:dyDescent="0.3">
      <c r="A35" s="102"/>
      <c r="B35" s="32"/>
      <c r="C35" s="96"/>
      <c r="D35" s="96"/>
      <c r="E35" s="104"/>
      <c r="F35" s="97"/>
      <c r="G35" s="103"/>
    </row>
    <row r="36" spans="1:7" ht="16.149999999999999" customHeight="1" thickBot="1" x14ac:dyDescent="0.3">
      <c r="A36" s="58"/>
      <c r="B36" s="47"/>
      <c r="C36" s="183" t="s">
        <v>270</v>
      </c>
      <c r="D36" s="184"/>
      <c r="E36" s="185"/>
      <c r="F36" s="186"/>
      <c r="G36" s="187"/>
    </row>
  </sheetData>
  <mergeCells count="3">
    <mergeCell ref="A1:G1"/>
    <mergeCell ref="C36:E36"/>
    <mergeCell ref="F36:G36"/>
  </mergeCells>
  <printOptions horizontalCentered="1"/>
  <pageMargins left="0.70866141732283472" right="0.70866141732283472" top="0.74803149606299213" bottom="0.74803149606299213" header="0.31496062992125984" footer="0.31496062992125984"/>
  <pageSetup paperSize="9" scale="94" fitToHeight="0" orientation="landscape" r:id="rId1"/>
  <headerFooter>
    <oddHeader xml:space="preserve">&amp;C&amp;"Bookman Old Style,Regular"&amp;8&amp;K01+024SUPPLY OF STOCKWATER AT IMMERPAN , MOOKGOPONG MUNICIPALITY , WATERBERG DISTRICT </oddHeader>
    <oddFooter>&amp;C&amp;"Bookman Old Style,Regular"&amp;8&amp;K01+024SECTION D: SHED STRUCTURE, Page &amp;P of &amp;N</oddFooter>
  </headerFooter>
  <rowBreaks count="2" manualBreakCount="2">
    <brk id="16" max="16383" man="1"/>
    <brk id="27"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pageSetUpPr fitToPage="1"/>
  </sheetPr>
  <dimension ref="A1:F18"/>
  <sheetViews>
    <sheetView view="pageBreakPreview" workbookViewId="0">
      <selection activeCell="A13" sqref="A13:D15"/>
    </sheetView>
  </sheetViews>
  <sheetFormatPr defaultColWidth="10" defaultRowHeight="14.25" x14ac:dyDescent="0.2"/>
  <cols>
    <col min="1" max="3" width="10" style="77"/>
    <col min="4" max="4" width="22.140625" style="77" customWidth="1"/>
    <col min="5" max="5" width="39.28515625" style="81" customWidth="1"/>
    <col min="6" max="6" width="17.28515625" style="77" customWidth="1"/>
    <col min="7" max="16384" width="10" style="77"/>
  </cols>
  <sheetData>
    <row r="1" spans="1:6" ht="15.6" customHeight="1" x14ac:dyDescent="0.2">
      <c r="A1" s="139" t="s">
        <v>398</v>
      </c>
      <c r="B1" s="140"/>
      <c r="C1" s="140"/>
      <c r="D1" s="140"/>
      <c r="E1" s="141"/>
      <c r="F1" s="76"/>
    </row>
    <row r="2" spans="1:6" ht="13.9" customHeight="1" x14ac:dyDescent="0.2">
      <c r="A2" s="142"/>
      <c r="B2" s="143"/>
      <c r="C2" s="143"/>
      <c r="D2" s="143"/>
      <c r="E2" s="144"/>
      <c r="F2" s="78"/>
    </row>
    <row r="3" spans="1:6" ht="13.9" customHeight="1" x14ac:dyDescent="0.2">
      <c r="A3" s="142"/>
      <c r="B3" s="143"/>
      <c r="C3" s="143"/>
      <c r="D3" s="143"/>
      <c r="E3" s="144"/>
      <c r="F3" s="78"/>
    </row>
    <row r="4" spans="1:6" ht="13.9" customHeight="1" thickBot="1" x14ac:dyDescent="0.25">
      <c r="A4" s="188"/>
      <c r="B4" s="189"/>
      <c r="C4" s="189"/>
      <c r="D4" s="189"/>
      <c r="E4" s="190"/>
      <c r="F4" s="78"/>
    </row>
    <row r="5" spans="1:6" ht="15.6" customHeight="1" x14ac:dyDescent="0.25">
      <c r="A5" s="139" t="s">
        <v>167</v>
      </c>
      <c r="B5" s="140"/>
      <c r="C5" s="140"/>
      <c r="D5" s="140"/>
      <c r="E5" s="141"/>
      <c r="F5" s="79"/>
    </row>
    <row r="6" spans="1:6" ht="16.149999999999999" customHeight="1" x14ac:dyDescent="0.2">
      <c r="A6" s="142"/>
      <c r="B6" s="143"/>
      <c r="C6" s="143"/>
      <c r="D6" s="143"/>
      <c r="E6" s="144"/>
    </row>
    <row r="7" spans="1:6" ht="15.6" customHeight="1" x14ac:dyDescent="0.2">
      <c r="A7" s="145" t="s">
        <v>638</v>
      </c>
      <c r="B7" s="146"/>
      <c r="C7" s="146"/>
      <c r="D7" s="147"/>
      <c r="E7" s="127"/>
    </row>
    <row r="8" spans="1:6" x14ac:dyDescent="0.2">
      <c r="A8" s="148"/>
      <c r="B8" s="149"/>
      <c r="C8" s="149"/>
      <c r="D8" s="150"/>
      <c r="E8" s="128"/>
    </row>
    <row r="9" spans="1:6" x14ac:dyDescent="0.2">
      <c r="A9" s="151"/>
      <c r="B9" s="152"/>
      <c r="C9" s="152"/>
      <c r="D9" s="153"/>
      <c r="E9" s="154"/>
    </row>
    <row r="10" spans="1:6" ht="15.6" customHeight="1" x14ac:dyDescent="0.2">
      <c r="A10" s="145" t="s">
        <v>639</v>
      </c>
      <c r="B10" s="146"/>
      <c r="C10" s="146"/>
      <c r="D10" s="147"/>
      <c r="E10" s="127"/>
    </row>
    <row r="11" spans="1:6" x14ac:dyDescent="0.2">
      <c r="A11" s="148"/>
      <c r="B11" s="149"/>
      <c r="C11" s="149"/>
      <c r="D11" s="150"/>
      <c r="E11" s="128"/>
    </row>
    <row r="12" spans="1:6" x14ac:dyDescent="0.2">
      <c r="A12" s="151"/>
      <c r="B12" s="152"/>
      <c r="C12" s="152"/>
      <c r="D12" s="153"/>
      <c r="E12" s="154"/>
    </row>
    <row r="13" spans="1:6" ht="15.6" customHeight="1" x14ac:dyDescent="0.2">
      <c r="A13" s="145" t="s">
        <v>640</v>
      </c>
      <c r="B13" s="146"/>
      <c r="C13" s="146"/>
      <c r="D13" s="147"/>
      <c r="E13" s="127"/>
    </row>
    <row r="14" spans="1:6" x14ac:dyDescent="0.2">
      <c r="A14" s="148"/>
      <c r="B14" s="149"/>
      <c r="C14" s="149"/>
      <c r="D14" s="150"/>
      <c r="E14" s="128"/>
    </row>
    <row r="15" spans="1:6" ht="15" thickBot="1" x14ac:dyDescent="0.25">
      <c r="A15" s="151"/>
      <c r="B15" s="152"/>
      <c r="C15" s="152"/>
      <c r="D15" s="153"/>
      <c r="E15" s="154"/>
    </row>
    <row r="16" spans="1:6" ht="16.149999999999999" customHeight="1" thickTop="1" x14ac:dyDescent="0.2">
      <c r="A16" s="145" t="s">
        <v>312</v>
      </c>
      <c r="B16" s="146"/>
      <c r="C16" s="146"/>
      <c r="D16" s="147"/>
      <c r="E16" s="164"/>
    </row>
    <row r="17" spans="1:5" x14ac:dyDescent="0.2">
      <c r="A17" s="148"/>
      <c r="B17" s="149"/>
      <c r="C17" s="149"/>
      <c r="D17" s="150"/>
      <c r="E17" s="128"/>
    </row>
    <row r="18" spans="1:5" x14ac:dyDescent="0.2">
      <c r="A18" s="151"/>
      <c r="B18" s="152"/>
      <c r="C18" s="152"/>
      <c r="D18" s="153"/>
      <c r="E18" s="154"/>
    </row>
  </sheetData>
  <mergeCells count="10">
    <mergeCell ref="A13:D15"/>
    <mergeCell ref="E13:E15"/>
    <mergeCell ref="A16:D18"/>
    <mergeCell ref="E16:E18"/>
    <mergeCell ref="A1:E4"/>
    <mergeCell ref="A5:E6"/>
    <mergeCell ref="A7:D9"/>
    <mergeCell ref="E7:E9"/>
    <mergeCell ref="A10:D12"/>
    <mergeCell ref="E10:E12"/>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7"/>
    <pageSetUpPr fitToPage="1"/>
  </sheetPr>
  <dimension ref="A1:G45"/>
  <sheetViews>
    <sheetView view="pageBreakPreview" zoomScale="112" zoomScaleNormal="100" zoomScaleSheetLayoutView="112" workbookViewId="0">
      <selection activeCell="F5" sqref="F5:G45"/>
    </sheetView>
  </sheetViews>
  <sheetFormatPr defaultRowHeight="18" customHeight="1" x14ac:dyDescent="0.25"/>
  <cols>
    <col min="1" max="1" width="8.7109375" style="28" customWidth="1"/>
    <col min="2" max="2" width="11.7109375" customWidth="1"/>
    <col min="3" max="3" width="66.7109375" customWidth="1"/>
    <col min="4" max="4" width="8.7109375" style="6" customWidth="1"/>
    <col min="5" max="5" width="8.7109375" style="8" customWidth="1"/>
    <col min="6" max="6" width="16.7109375" style="24" customWidth="1"/>
    <col min="7" max="7" width="16.7109375" customWidth="1"/>
  </cols>
  <sheetData>
    <row r="1" spans="1:7" ht="18" customHeight="1" thickBot="1" x14ac:dyDescent="0.3">
      <c r="A1" s="191" t="s">
        <v>433</v>
      </c>
      <c r="B1" s="191"/>
      <c r="C1" s="191"/>
      <c r="D1" s="191"/>
      <c r="E1" s="191"/>
      <c r="F1" s="191"/>
      <c r="G1" s="191"/>
    </row>
    <row r="2" spans="1:7" ht="15" x14ac:dyDescent="0.25">
      <c r="A2" s="39" t="s">
        <v>137</v>
      </c>
      <c r="B2" s="9" t="s">
        <v>21</v>
      </c>
      <c r="C2" s="29" t="s">
        <v>434</v>
      </c>
      <c r="D2" s="9" t="s">
        <v>1</v>
      </c>
      <c r="E2" s="9" t="s">
        <v>79</v>
      </c>
      <c r="F2" s="20" t="s">
        <v>2</v>
      </c>
      <c r="G2" s="12" t="s">
        <v>3</v>
      </c>
    </row>
    <row r="3" spans="1:7" ht="10.9" customHeight="1" x14ac:dyDescent="0.25">
      <c r="A3" s="90"/>
      <c r="B3" s="10"/>
      <c r="C3" s="74"/>
      <c r="D3" s="10"/>
      <c r="E3" s="10"/>
      <c r="F3" s="75"/>
      <c r="G3" s="14"/>
    </row>
    <row r="4" spans="1:7" ht="12.6" customHeight="1" x14ac:dyDescent="0.25">
      <c r="A4" s="61"/>
      <c r="B4" s="17" t="s">
        <v>140</v>
      </c>
      <c r="C4" s="4" t="s">
        <v>6</v>
      </c>
      <c r="D4" s="17"/>
      <c r="E4" s="33"/>
      <c r="F4" s="23"/>
      <c r="G4" s="66"/>
    </row>
    <row r="5" spans="1:7" ht="24" x14ac:dyDescent="0.25">
      <c r="A5" s="61" t="s">
        <v>399</v>
      </c>
      <c r="B5" s="17" t="s">
        <v>139</v>
      </c>
      <c r="C5" s="3" t="s">
        <v>180</v>
      </c>
      <c r="D5" s="17" t="s">
        <v>24</v>
      </c>
      <c r="E5" s="33">
        <f>3000*3</f>
        <v>9000</v>
      </c>
      <c r="F5" s="113"/>
      <c r="G5" s="114"/>
    </row>
    <row r="6" spans="1:7" ht="15" x14ac:dyDescent="0.25">
      <c r="A6" s="61"/>
      <c r="B6" s="17" t="s">
        <v>138</v>
      </c>
      <c r="C6" s="4" t="s">
        <v>8</v>
      </c>
      <c r="D6" s="17"/>
      <c r="E6" s="33"/>
      <c r="F6" s="115"/>
      <c r="G6" s="116"/>
    </row>
    <row r="7" spans="1:7" ht="36" x14ac:dyDescent="0.25">
      <c r="A7" s="61" t="s">
        <v>400</v>
      </c>
      <c r="B7" s="17"/>
      <c r="C7" s="3" t="s">
        <v>178</v>
      </c>
      <c r="D7" s="17" t="s">
        <v>15</v>
      </c>
      <c r="E7" s="33">
        <v>400</v>
      </c>
      <c r="F7" s="115"/>
      <c r="G7" s="116"/>
    </row>
    <row r="8" spans="1:7" ht="36" x14ac:dyDescent="0.25">
      <c r="A8" s="61" t="s">
        <v>401</v>
      </c>
      <c r="B8" s="17"/>
      <c r="C8" s="3" t="s">
        <v>271</v>
      </c>
      <c r="D8" s="17" t="s">
        <v>15</v>
      </c>
      <c r="E8" s="33">
        <v>2500</v>
      </c>
      <c r="F8" s="115"/>
      <c r="G8" s="116"/>
    </row>
    <row r="9" spans="1:7" ht="11.45" customHeight="1" x14ac:dyDescent="0.25">
      <c r="A9" s="61" t="s">
        <v>402</v>
      </c>
      <c r="B9" s="17"/>
      <c r="C9" s="3" t="s">
        <v>13</v>
      </c>
      <c r="D9" s="17"/>
      <c r="E9" s="33"/>
      <c r="F9" s="115"/>
      <c r="G9" s="116"/>
    </row>
    <row r="10" spans="1:7" ht="15" x14ac:dyDescent="0.25">
      <c r="A10" s="61" t="s">
        <v>403</v>
      </c>
      <c r="B10" s="17"/>
      <c r="C10" s="3" t="s">
        <v>11</v>
      </c>
      <c r="D10" s="17" t="s">
        <v>23</v>
      </c>
      <c r="E10" s="33">
        <v>1</v>
      </c>
      <c r="F10" s="115"/>
      <c r="G10" s="116"/>
    </row>
    <row r="11" spans="1:7" ht="15" x14ac:dyDescent="0.25">
      <c r="A11" s="61" t="s">
        <v>404</v>
      </c>
      <c r="B11" s="17"/>
      <c r="C11" s="3" t="s">
        <v>12</v>
      </c>
      <c r="D11" s="17" t="s">
        <v>23</v>
      </c>
      <c r="E11" s="33">
        <v>1</v>
      </c>
      <c r="F11" s="115"/>
      <c r="G11" s="116"/>
    </row>
    <row r="12" spans="1:7" ht="15" x14ac:dyDescent="0.25">
      <c r="A12" s="61" t="s">
        <v>405</v>
      </c>
      <c r="B12" s="17"/>
      <c r="C12" s="3" t="s">
        <v>9</v>
      </c>
      <c r="D12" s="17" t="s">
        <v>23</v>
      </c>
      <c r="E12" s="33">
        <v>1</v>
      </c>
      <c r="F12" s="115"/>
      <c r="G12" s="116"/>
    </row>
    <row r="13" spans="1:7" ht="15" x14ac:dyDescent="0.25">
      <c r="A13" s="61" t="s">
        <v>406</v>
      </c>
      <c r="B13" s="17"/>
      <c r="C13" s="3" t="s">
        <v>10</v>
      </c>
      <c r="D13" s="17" t="s">
        <v>23</v>
      </c>
      <c r="E13" s="33">
        <v>1</v>
      </c>
      <c r="F13" s="115"/>
      <c r="G13" s="116"/>
    </row>
    <row r="14" spans="1:7" ht="15" x14ac:dyDescent="0.25">
      <c r="A14" s="61" t="s">
        <v>407</v>
      </c>
      <c r="B14" s="6"/>
      <c r="C14" s="40" t="s">
        <v>219</v>
      </c>
      <c r="D14" s="16"/>
      <c r="E14" s="16"/>
      <c r="F14" s="115"/>
      <c r="G14" s="123"/>
    </row>
    <row r="15" spans="1:7" ht="36" x14ac:dyDescent="0.25">
      <c r="A15" s="61"/>
      <c r="B15" s="17"/>
      <c r="C15" s="3" t="s">
        <v>191</v>
      </c>
      <c r="D15" s="17"/>
      <c r="E15" s="17"/>
      <c r="F15" s="115"/>
      <c r="G15" s="123"/>
    </row>
    <row r="16" spans="1:7" ht="18" customHeight="1" x14ac:dyDescent="0.25">
      <c r="A16" s="61" t="s">
        <v>407</v>
      </c>
      <c r="B16" s="17"/>
      <c r="C16" s="3" t="s">
        <v>57</v>
      </c>
      <c r="D16" s="16" t="s">
        <v>15</v>
      </c>
      <c r="E16" s="17">
        <v>500</v>
      </c>
      <c r="F16" s="115"/>
      <c r="G16" s="124"/>
    </row>
    <row r="17" spans="1:7" ht="24" x14ac:dyDescent="0.25">
      <c r="A17" s="61" t="s">
        <v>408</v>
      </c>
      <c r="B17" s="17"/>
      <c r="C17" s="3" t="s">
        <v>72</v>
      </c>
      <c r="D17" s="16"/>
      <c r="E17" s="17"/>
      <c r="F17" s="115"/>
      <c r="G17" s="124"/>
    </row>
    <row r="18" spans="1:7" ht="15" x14ac:dyDescent="0.25">
      <c r="A18" s="61" t="s">
        <v>409</v>
      </c>
      <c r="B18" s="6"/>
      <c r="C18" s="3" t="s">
        <v>74</v>
      </c>
      <c r="D18" s="17" t="s">
        <v>15</v>
      </c>
      <c r="E18" s="17">
        <v>3000</v>
      </c>
      <c r="F18" s="115"/>
      <c r="G18" s="124"/>
    </row>
    <row r="19" spans="1:7" ht="18" customHeight="1" x14ac:dyDescent="0.25">
      <c r="A19" s="61" t="s">
        <v>410</v>
      </c>
      <c r="B19" s="17"/>
      <c r="C19" s="3" t="s">
        <v>73</v>
      </c>
      <c r="D19" s="17" t="s">
        <v>15</v>
      </c>
      <c r="E19" s="17">
        <v>200</v>
      </c>
      <c r="F19" s="115"/>
      <c r="G19" s="124"/>
    </row>
    <row r="20" spans="1:7" ht="18" customHeight="1" x14ac:dyDescent="0.25">
      <c r="A20" s="61" t="s">
        <v>411</v>
      </c>
      <c r="B20" s="17"/>
      <c r="C20" s="3" t="s">
        <v>75</v>
      </c>
      <c r="D20" s="17" t="s">
        <v>15</v>
      </c>
      <c r="E20" s="18">
        <v>200</v>
      </c>
      <c r="F20" s="115"/>
      <c r="G20" s="124"/>
    </row>
    <row r="21" spans="1:7" ht="18" customHeight="1" x14ac:dyDescent="0.25">
      <c r="A21" s="33"/>
      <c r="B21" s="6"/>
      <c r="C21" s="1" t="s">
        <v>18</v>
      </c>
      <c r="D21" s="17"/>
      <c r="E21" s="16"/>
      <c r="F21" s="115"/>
      <c r="G21" s="123"/>
    </row>
    <row r="22" spans="1:7" ht="15" x14ac:dyDescent="0.25">
      <c r="A22" s="33"/>
      <c r="B22" s="17"/>
      <c r="C22" s="1"/>
      <c r="D22" s="17"/>
      <c r="E22" s="16"/>
      <c r="F22" s="115"/>
      <c r="G22" s="123"/>
    </row>
    <row r="23" spans="1:7" ht="73.5" x14ac:dyDescent="0.25">
      <c r="A23" s="61" t="s">
        <v>412</v>
      </c>
      <c r="B23" s="17"/>
      <c r="C23" s="3" t="s">
        <v>201</v>
      </c>
      <c r="D23" s="17" t="s">
        <v>17</v>
      </c>
      <c r="E23" s="17">
        <v>1</v>
      </c>
      <c r="F23" s="115"/>
      <c r="G23" s="124"/>
    </row>
    <row r="24" spans="1:7" ht="60" x14ac:dyDescent="0.25">
      <c r="A24" s="61" t="s">
        <v>413</v>
      </c>
      <c r="B24" s="17"/>
      <c r="C24" s="3" t="s">
        <v>202</v>
      </c>
      <c r="D24" s="17" t="s">
        <v>17</v>
      </c>
      <c r="E24" s="17">
        <v>1</v>
      </c>
      <c r="F24" s="115"/>
      <c r="G24" s="124"/>
    </row>
    <row r="25" spans="1:7" ht="18" customHeight="1" x14ac:dyDescent="0.25">
      <c r="A25" s="61" t="s">
        <v>414</v>
      </c>
      <c r="B25" s="6"/>
      <c r="C25" s="3" t="s">
        <v>195</v>
      </c>
      <c r="D25" s="17" t="s">
        <v>17</v>
      </c>
      <c r="E25" s="17">
        <v>5</v>
      </c>
      <c r="F25" s="115"/>
      <c r="G25" s="124"/>
    </row>
    <row r="26" spans="1:7" ht="18" customHeight="1" x14ac:dyDescent="0.25">
      <c r="A26" s="61" t="s">
        <v>415</v>
      </c>
      <c r="B26" s="17"/>
      <c r="C26" s="3" t="s">
        <v>194</v>
      </c>
      <c r="D26" s="17" t="s">
        <v>17</v>
      </c>
      <c r="E26" s="17">
        <v>2</v>
      </c>
      <c r="F26" s="115"/>
      <c r="G26" s="124"/>
    </row>
    <row r="27" spans="1:7" ht="18" customHeight="1" x14ac:dyDescent="0.25">
      <c r="A27" s="61" t="s">
        <v>416</v>
      </c>
      <c r="B27" s="17"/>
      <c r="C27" s="3" t="s">
        <v>196</v>
      </c>
      <c r="D27" s="17" t="s">
        <v>17</v>
      </c>
      <c r="E27" s="17">
        <v>2</v>
      </c>
      <c r="F27" s="115"/>
      <c r="G27" s="124"/>
    </row>
    <row r="28" spans="1:7" ht="18" customHeight="1" x14ac:dyDescent="0.25">
      <c r="A28" s="61" t="s">
        <v>417</v>
      </c>
      <c r="B28" s="17"/>
      <c r="C28" s="5" t="s">
        <v>19</v>
      </c>
      <c r="D28" s="18" t="s">
        <v>17</v>
      </c>
      <c r="E28" s="18">
        <v>2</v>
      </c>
      <c r="F28" s="115"/>
      <c r="G28" s="124"/>
    </row>
    <row r="29" spans="1:7" ht="18" customHeight="1" x14ac:dyDescent="0.25">
      <c r="A29" s="61" t="s">
        <v>418</v>
      </c>
      <c r="B29" s="6"/>
      <c r="C29" s="5" t="s">
        <v>210</v>
      </c>
      <c r="D29" s="18" t="s">
        <v>17</v>
      </c>
      <c r="E29" s="16">
        <v>2</v>
      </c>
      <c r="F29" s="115"/>
      <c r="G29" s="124"/>
    </row>
    <row r="30" spans="1:7" ht="18" customHeight="1" x14ac:dyDescent="0.25">
      <c r="A30" s="61" t="s">
        <v>419</v>
      </c>
      <c r="B30" s="6"/>
      <c r="C30" s="3" t="s">
        <v>209</v>
      </c>
      <c r="D30" s="17" t="s">
        <v>17</v>
      </c>
      <c r="E30" s="18">
        <v>5</v>
      </c>
      <c r="F30" s="115"/>
      <c r="G30" s="124"/>
    </row>
    <row r="31" spans="1:7" ht="18" customHeight="1" x14ac:dyDescent="0.25">
      <c r="A31" s="61" t="s">
        <v>420</v>
      </c>
      <c r="B31" s="17"/>
      <c r="C31" s="3" t="s">
        <v>26</v>
      </c>
      <c r="D31" s="17" t="s">
        <v>17</v>
      </c>
      <c r="E31" s="16">
        <v>5</v>
      </c>
      <c r="F31" s="115"/>
      <c r="G31" s="124"/>
    </row>
    <row r="32" spans="1:7" ht="18" customHeight="1" x14ac:dyDescent="0.25">
      <c r="A32" s="61" t="s">
        <v>421</v>
      </c>
      <c r="B32" s="17"/>
      <c r="C32" s="3" t="s">
        <v>20</v>
      </c>
      <c r="D32" s="17" t="s">
        <v>17</v>
      </c>
      <c r="E32" s="17">
        <v>1</v>
      </c>
      <c r="F32" s="115"/>
      <c r="G32" s="124"/>
    </row>
    <row r="33" spans="1:7" ht="18" customHeight="1" x14ac:dyDescent="0.25">
      <c r="A33" s="61" t="s">
        <v>422</v>
      </c>
      <c r="B33" s="17"/>
      <c r="C33" s="5" t="s">
        <v>197</v>
      </c>
      <c r="D33" s="18" t="s">
        <v>17</v>
      </c>
      <c r="E33" s="17">
        <v>4</v>
      </c>
      <c r="F33" s="115"/>
      <c r="G33" s="124"/>
    </row>
    <row r="34" spans="1:7" ht="18" customHeight="1" x14ac:dyDescent="0.25">
      <c r="A34" s="61" t="s">
        <v>423</v>
      </c>
      <c r="B34" s="17"/>
      <c r="C34" s="3" t="s">
        <v>16</v>
      </c>
      <c r="D34" s="17" t="s">
        <v>17</v>
      </c>
      <c r="E34" s="17">
        <v>6</v>
      </c>
      <c r="F34" s="115"/>
      <c r="G34" s="124"/>
    </row>
    <row r="35" spans="1:7" ht="18" customHeight="1" x14ac:dyDescent="0.25">
      <c r="A35" s="61" t="s">
        <v>424</v>
      </c>
      <c r="B35" s="6"/>
      <c r="C35" s="3" t="s">
        <v>198</v>
      </c>
      <c r="D35" s="17" t="s">
        <v>17</v>
      </c>
      <c r="E35" s="17">
        <v>6</v>
      </c>
      <c r="F35" s="115"/>
      <c r="G35" s="124"/>
    </row>
    <row r="36" spans="1:7" ht="18" customHeight="1" x14ac:dyDescent="0.25">
      <c r="A36" s="61" t="s">
        <v>425</v>
      </c>
      <c r="B36" s="17"/>
      <c r="C36" s="5" t="s">
        <v>199</v>
      </c>
      <c r="D36" s="18" t="s">
        <v>17</v>
      </c>
      <c r="E36" s="17">
        <v>4</v>
      </c>
      <c r="F36" s="115"/>
      <c r="G36" s="124"/>
    </row>
    <row r="37" spans="1:7" ht="18" customHeight="1" x14ac:dyDescent="0.25">
      <c r="A37" s="61" t="s">
        <v>426</v>
      </c>
      <c r="B37" s="17"/>
      <c r="C37" s="5" t="s">
        <v>200</v>
      </c>
      <c r="D37" s="23" t="s">
        <v>17</v>
      </c>
      <c r="E37" s="17">
        <v>3</v>
      </c>
      <c r="F37" s="115"/>
      <c r="G37" s="124"/>
    </row>
    <row r="38" spans="1:7" ht="18" customHeight="1" x14ac:dyDescent="0.25">
      <c r="B38" s="17"/>
      <c r="C38" s="1" t="s">
        <v>160</v>
      </c>
      <c r="D38" s="23"/>
      <c r="E38" s="16"/>
      <c r="F38" s="115"/>
      <c r="G38" s="124"/>
    </row>
    <row r="39" spans="1:7" ht="144" x14ac:dyDescent="0.25">
      <c r="A39" s="61" t="s">
        <v>427</v>
      </c>
      <c r="B39" s="6"/>
      <c r="C39" s="3" t="s">
        <v>211</v>
      </c>
      <c r="D39" s="23" t="s">
        <v>17</v>
      </c>
      <c r="E39" s="16">
        <v>1</v>
      </c>
      <c r="F39" s="115"/>
      <c r="G39" s="124"/>
    </row>
    <row r="40" spans="1:7" ht="18" customHeight="1" x14ac:dyDescent="0.25">
      <c r="A40" s="61" t="s">
        <v>428</v>
      </c>
      <c r="B40" s="17"/>
      <c r="C40" s="3" t="s">
        <v>76</v>
      </c>
      <c r="D40" s="23" t="s">
        <v>23</v>
      </c>
      <c r="E40" s="16">
        <f>14*0.1</f>
        <v>1.4000000000000001</v>
      </c>
      <c r="F40" s="115"/>
      <c r="G40" s="124"/>
    </row>
    <row r="41" spans="1:7" ht="18" customHeight="1" x14ac:dyDescent="0.25">
      <c r="A41" s="61" t="s">
        <v>429</v>
      </c>
      <c r="B41" s="17"/>
      <c r="C41" s="5" t="s">
        <v>77</v>
      </c>
      <c r="D41" s="23" t="s">
        <v>23</v>
      </c>
      <c r="E41" s="16">
        <v>6</v>
      </c>
      <c r="F41" s="115"/>
      <c r="G41" s="124"/>
    </row>
    <row r="42" spans="1:7" ht="18" customHeight="1" x14ac:dyDescent="0.25">
      <c r="B42" s="17"/>
      <c r="C42" s="35" t="s">
        <v>64</v>
      </c>
      <c r="D42" s="17"/>
      <c r="E42" s="17"/>
      <c r="F42" s="115"/>
      <c r="G42" s="124"/>
    </row>
    <row r="43" spans="1:7" ht="24" customHeight="1" x14ac:dyDescent="0.25">
      <c r="A43" s="61" t="s">
        <v>430</v>
      </c>
      <c r="B43" s="17"/>
      <c r="C43" s="5" t="s">
        <v>181</v>
      </c>
      <c r="D43" s="18" t="s">
        <v>17</v>
      </c>
      <c r="E43" s="17">
        <v>16</v>
      </c>
      <c r="F43" s="115"/>
      <c r="G43" s="124"/>
    </row>
    <row r="44" spans="1:7" ht="24" customHeight="1" thickBot="1" x14ac:dyDescent="0.3">
      <c r="A44" s="61" t="s">
        <v>431</v>
      </c>
      <c r="B44" s="17"/>
      <c r="C44" s="5" t="s">
        <v>182</v>
      </c>
      <c r="D44" s="18" t="s">
        <v>65</v>
      </c>
      <c r="E44" s="18">
        <f>(7*5*0.1)*8</f>
        <v>28</v>
      </c>
      <c r="F44" s="115"/>
      <c r="G44" s="124"/>
    </row>
    <row r="45" spans="1:7" ht="18" customHeight="1" thickBot="1" x14ac:dyDescent="0.3">
      <c r="A45" s="58"/>
      <c r="B45" s="47"/>
      <c r="C45" s="183" t="s">
        <v>432</v>
      </c>
      <c r="D45" s="184"/>
      <c r="E45" s="185"/>
      <c r="F45" s="195"/>
      <c r="G45" s="196"/>
    </row>
  </sheetData>
  <mergeCells count="3">
    <mergeCell ref="A1:G1"/>
    <mergeCell ref="C45:E45"/>
    <mergeCell ref="F45:G4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20" max="6" man="1"/>
    <brk id="37" max="6"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pageSetUpPr fitToPage="1"/>
  </sheetPr>
  <dimension ref="A1:G22"/>
  <sheetViews>
    <sheetView view="pageBreakPreview" topLeftCell="A25" zoomScale="112" zoomScaleNormal="100" zoomScaleSheetLayoutView="112" workbookViewId="0">
      <selection activeCell="F6" sqref="F6:G22"/>
    </sheetView>
  </sheetViews>
  <sheetFormatPr defaultRowHeight="16.149999999999999" customHeight="1" x14ac:dyDescent="0.25"/>
  <cols>
    <col min="1" max="1" width="9.140625" style="6"/>
    <col min="3" max="3" width="66.7109375" customWidth="1"/>
    <col min="4" max="5" width="8.7109375" style="6" customWidth="1"/>
    <col min="6" max="6" width="16.7109375" style="24" customWidth="1"/>
    <col min="7" max="7" width="16.7109375" style="6" customWidth="1"/>
  </cols>
  <sheetData>
    <row r="1" spans="1:7" ht="16.149999999999999" customHeight="1" thickBot="1" x14ac:dyDescent="0.3">
      <c r="A1" s="191" t="s">
        <v>433</v>
      </c>
      <c r="B1" s="191"/>
      <c r="C1" s="191"/>
      <c r="D1" s="191"/>
      <c r="E1" s="191"/>
      <c r="F1" s="191"/>
      <c r="G1" s="191"/>
    </row>
    <row r="2" spans="1:7" ht="16.149999999999999" customHeight="1" x14ac:dyDescent="0.25">
      <c r="A2" s="11"/>
      <c r="B2" s="9" t="s">
        <v>21</v>
      </c>
      <c r="C2" s="9" t="s">
        <v>22</v>
      </c>
      <c r="D2" s="9" t="s">
        <v>1</v>
      </c>
      <c r="E2" s="9" t="s">
        <v>79</v>
      </c>
      <c r="F2" s="20" t="s">
        <v>2</v>
      </c>
      <c r="G2" s="12" t="s">
        <v>3</v>
      </c>
    </row>
    <row r="3" spans="1:7" ht="16.149999999999999" customHeight="1" x14ac:dyDescent="0.25">
      <c r="A3" s="13"/>
      <c r="B3" s="10"/>
      <c r="C3" s="10" t="s">
        <v>435</v>
      </c>
      <c r="D3" s="10"/>
      <c r="E3" s="10"/>
      <c r="F3" s="75"/>
      <c r="G3" s="14"/>
    </row>
    <row r="4" spans="1:7" ht="16.149999999999999" customHeight="1" x14ac:dyDescent="0.25">
      <c r="A4" s="61"/>
      <c r="B4" s="1"/>
      <c r="C4" s="1" t="s">
        <v>4</v>
      </c>
      <c r="D4" s="1"/>
      <c r="E4" s="15"/>
      <c r="F4" s="21"/>
      <c r="G4" s="83"/>
    </row>
    <row r="5" spans="1:7" ht="16.149999999999999" customHeight="1" x14ac:dyDescent="0.25">
      <c r="A5" s="60"/>
      <c r="B5" s="2"/>
      <c r="C5" s="2"/>
      <c r="D5" s="2"/>
      <c r="E5" s="16"/>
      <c r="F5" s="22"/>
      <c r="G5" s="84"/>
    </row>
    <row r="6" spans="1:7" ht="84" x14ac:dyDescent="0.25">
      <c r="A6" s="61" t="s">
        <v>436</v>
      </c>
      <c r="B6" s="3"/>
      <c r="C6" s="3" t="s">
        <v>192</v>
      </c>
      <c r="D6" s="3" t="s">
        <v>17</v>
      </c>
      <c r="E6" s="17">
        <v>1</v>
      </c>
      <c r="F6" s="113"/>
      <c r="G6" s="114"/>
    </row>
    <row r="7" spans="1:7" ht="18" x14ac:dyDescent="0.25">
      <c r="A7" s="61" t="s">
        <v>437</v>
      </c>
      <c r="B7" s="3"/>
      <c r="C7" s="3" t="s">
        <v>193</v>
      </c>
      <c r="D7" s="3" t="s">
        <v>15</v>
      </c>
      <c r="E7" s="17">
        <v>150</v>
      </c>
      <c r="F7" s="115"/>
      <c r="G7" s="116"/>
    </row>
    <row r="8" spans="1:7" ht="16.149999999999999" customHeight="1" x14ac:dyDescent="0.25">
      <c r="A8" s="61" t="s">
        <v>438</v>
      </c>
      <c r="B8" s="3"/>
      <c r="C8" s="3" t="s">
        <v>5</v>
      </c>
      <c r="D8" s="3" t="s">
        <v>17</v>
      </c>
      <c r="E8" s="17">
        <v>150</v>
      </c>
      <c r="F8" s="115"/>
      <c r="G8" s="116"/>
    </row>
    <row r="9" spans="1:7" ht="16.149999999999999" customHeight="1" x14ac:dyDescent="0.25">
      <c r="A9" s="61" t="s">
        <v>439</v>
      </c>
      <c r="B9" s="3"/>
      <c r="C9" s="3" t="s">
        <v>203</v>
      </c>
      <c r="D9" s="3" t="s">
        <v>15</v>
      </c>
      <c r="E9" s="17">
        <v>120</v>
      </c>
      <c r="F9" s="115"/>
      <c r="G9" s="116"/>
    </row>
    <row r="10" spans="1:7" ht="16.149999999999999" customHeight="1" x14ac:dyDescent="0.25">
      <c r="A10" s="94"/>
      <c r="B10" s="95"/>
      <c r="C10" s="181" t="s">
        <v>188</v>
      </c>
      <c r="D10" s="181"/>
      <c r="E10" s="182"/>
      <c r="F10" s="115"/>
      <c r="G10" s="116"/>
    </row>
    <row r="11" spans="1:7" ht="16.149999999999999" customHeight="1" x14ac:dyDescent="0.25">
      <c r="A11" s="61"/>
      <c r="B11" s="3"/>
      <c r="C11" s="35" t="s">
        <v>152</v>
      </c>
      <c r="D11" s="3"/>
      <c r="E11" s="17"/>
      <c r="F11" s="115"/>
      <c r="G11" s="116"/>
    </row>
    <row r="12" spans="1:7" ht="24" x14ac:dyDescent="0.25">
      <c r="A12" s="61" t="s">
        <v>440</v>
      </c>
      <c r="B12" s="3"/>
      <c r="C12" s="3" t="s">
        <v>618</v>
      </c>
      <c r="D12" s="17" t="s">
        <v>17</v>
      </c>
      <c r="E12" s="17">
        <v>12</v>
      </c>
      <c r="F12" s="115"/>
      <c r="G12" s="116"/>
    </row>
    <row r="13" spans="1:7" ht="144" x14ac:dyDescent="0.25">
      <c r="A13" s="61" t="s">
        <v>441</v>
      </c>
      <c r="B13" s="3"/>
      <c r="C13" s="3" t="s">
        <v>208</v>
      </c>
      <c r="D13" s="17" t="s">
        <v>17</v>
      </c>
      <c r="E13" s="17">
        <v>1</v>
      </c>
      <c r="F13" s="115"/>
      <c r="G13" s="116"/>
    </row>
    <row r="14" spans="1:7" ht="16.149999999999999" customHeight="1" x14ac:dyDescent="0.25">
      <c r="A14" s="61" t="s">
        <v>442</v>
      </c>
      <c r="B14" s="3"/>
      <c r="C14" s="3" t="s">
        <v>166</v>
      </c>
      <c r="D14" s="17" t="s">
        <v>25</v>
      </c>
      <c r="E14" s="17">
        <v>1</v>
      </c>
      <c r="F14" s="115"/>
      <c r="G14" s="116"/>
    </row>
    <row r="15" spans="1:7" ht="16.149999999999999" customHeight="1" x14ac:dyDescent="0.25">
      <c r="A15" s="61" t="s">
        <v>443</v>
      </c>
      <c r="B15" s="65"/>
      <c r="C15" s="65" t="s">
        <v>165</v>
      </c>
      <c r="D15" s="46" t="s">
        <v>25</v>
      </c>
      <c r="E15" s="46">
        <v>1</v>
      </c>
      <c r="F15" s="118"/>
      <c r="G15" s="116"/>
    </row>
    <row r="16" spans="1:7" ht="16.149999999999999" customHeight="1" x14ac:dyDescent="0.25">
      <c r="A16" s="61" t="s">
        <v>444</v>
      </c>
      <c r="B16" s="65"/>
      <c r="C16" s="65" t="s">
        <v>164</v>
      </c>
      <c r="D16" s="46" t="s">
        <v>25</v>
      </c>
      <c r="E16" s="46">
        <v>1</v>
      </c>
      <c r="F16" s="125"/>
      <c r="G16" s="116"/>
    </row>
    <row r="17" spans="1:7" ht="16.149999999999999" customHeight="1" x14ac:dyDescent="0.25">
      <c r="A17" s="85"/>
      <c r="B17" s="65"/>
      <c r="C17" s="65"/>
      <c r="D17" s="46"/>
      <c r="E17" s="46"/>
      <c r="F17" s="125"/>
      <c r="G17" s="116"/>
    </row>
    <row r="18" spans="1:7" ht="16.149999999999999" customHeight="1" x14ac:dyDescent="0.25">
      <c r="A18" s="61"/>
      <c r="B18" s="3"/>
      <c r="C18" s="35" t="s">
        <v>163</v>
      </c>
      <c r="D18" s="17"/>
      <c r="E18" s="17"/>
      <c r="F18" s="113"/>
      <c r="G18" s="116"/>
    </row>
    <row r="19" spans="1:7" ht="60" x14ac:dyDescent="0.25">
      <c r="A19" s="61" t="s">
        <v>445</v>
      </c>
      <c r="B19" s="2"/>
      <c r="C19" s="2" t="s">
        <v>204</v>
      </c>
      <c r="D19" s="16" t="s">
        <v>17</v>
      </c>
      <c r="E19" s="16">
        <v>1</v>
      </c>
      <c r="F19" s="126"/>
      <c r="G19" s="116"/>
    </row>
    <row r="20" spans="1:7" ht="15" x14ac:dyDescent="0.25">
      <c r="A20" s="61"/>
      <c r="B20" s="3"/>
      <c r="C20" s="3"/>
      <c r="D20" s="17"/>
      <c r="E20" s="17"/>
      <c r="F20" s="121"/>
      <c r="G20" s="121"/>
    </row>
    <row r="21" spans="1:7" ht="15.75" thickBot="1" x14ac:dyDescent="0.3">
      <c r="A21" s="32"/>
      <c r="B21" s="32"/>
      <c r="C21" s="96"/>
      <c r="D21" s="96"/>
      <c r="E21" s="96"/>
      <c r="F21" s="121"/>
      <c r="G21" s="121"/>
    </row>
    <row r="22" spans="1:7" ht="16.149999999999999" customHeight="1" thickBot="1" x14ac:dyDescent="0.3">
      <c r="A22" s="63"/>
      <c r="B22" s="47"/>
      <c r="C22" s="183" t="s">
        <v>247</v>
      </c>
      <c r="D22" s="184"/>
      <c r="E22" s="185"/>
      <c r="F22" s="195"/>
      <c r="G22" s="196"/>
    </row>
  </sheetData>
  <mergeCells count="4">
    <mergeCell ref="A1:G1"/>
    <mergeCell ref="C10:E10"/>
    <mergeCell ref="C22:E22"/>
    <mergeCell ref="F22:G22"/>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 xml:space="preserve">&amp;C&amp;"Bookman Old Style,Regular"&amp;8&amp;K01+024SUPPLY OF STOCKWATER AT IMMERPAN , MOOKGOPONG MUNICIPALITY , WATERBERG DISTRICT </oddHeader>
  </headerFooter>
  <rowBreaks count="1" manualBreakCount="1">
    <brk id="17"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pageSetUpPr fitToPage="1"/>
  </sheetPr>
  <dimension ref="A1:G36"/>
  <sheetViews>
    <sheetView view="pageBreakPreview" topLeftCell="A28" zoomScale="95" zoomScaleNormal="100" zoomScaleSheetLayoutView="95" workbookViewId="0">
      <selection activeCell="F5" sqref="F5:G36"/>
    </sheetView>
  </sheetViews>
  <sheetFormatPr defaultRowHeight="16.149999999999999" customHeight="1" x14ac:dyDescent="0.25"/>
  <cols>
    <col min="1" max="1" width="8.7109375" style="6" customWidth="1"/>
    <col min="2" max="2" width="11.7109375" customWidth="1"/>
    <col min="3" max="3" width="66.7109375" style="34" customWidth="1"/>
    <col min="4" max="4" width="8.7109375" customWidth="1"/>
    <col min="5" max="5" width="8.7109375" style="6" customWidth="1"/>
    <col min="6" max="7" width="16.7109375" style="24" customWidth="1"/>
  </cols>
  <sheetData>
    <row r="1" spans="1:7" ht="16.149999999999999" customHeight="1" thickBot="1" x14ac:dyDescent="0.3">
      <c r="A1" s="192" t="s">
        <v>433</v>
      </c>
      <c r="B1" s="193"/>
      <c r="C1" s="193"/>
      <c r="D1" s="193"/>
      <c r="E1" s="193"/>
      <c r="F1" s="193"/>
      <c r="G1" s="194"/>
    </row>
    <row r="2" spans="1:7" ht="16.149999999999999" customHeight="1" x14ac:dyDescent="0.25">
      <c r="A2" s="11"/>
      <c r="B2" s="9" t="s">
        <v>0</v>
      </c>
      <c r="C2" s="9" t="s">
        <v>446</v>
      </c>
      <c r="D2" s="9" t="s">
        <v>1</v>
      </c>
      <c r="E2" s="9" t="s">
        <v>79</v>
      </c>
      <c r="F2" s="20" t="s">
        <v>2</v>
      </c>
      <c r="G2" s="37" t="s">
        <v>3</v>
      </c>
    </row>
    <row r="3" spans="1:7" ht="16.149999999999999" customHeight="1" x14ac:dyDescent="0.25">
      <c r="A3" s="13"/>
      <c r="B3" s="10"/>
      <c r="C3" s="10"/>
      <c r="D3" s="10"/>
      <c r="E3" s="10"/>
      <c r="F3" s="75"/>
      <c r="G3" s="91"/>
    </row>
    <row r="4" spans="1:7" ht="16.149999999999999" customHeight="1" x14ac:dyDescent="0.25">
      <c r="A4" s="61"/>
      <c r="B4" s="17" t="s">
        <v>140</v>
      </c>
      <c r="C4" s="4" t="s">
        <v>6</v>
      </c>
      <c r="D4" s="17"/>
      <c r="E4" s="17"/>
      <c r="F4" s="23"/>
      <c r="G4" s="66"/>
    </row>
    <row r="5" spans="1:7" ht="16.149999999999999" customHeight="1" x14ac:dyDescent="0.25">
      <c r="A5" s="61" t="s">
        <v>447</v>
      </c>
      <c r="B5" s="17" t="s">
        <v>139</v>
      </c>
      <c r="C5" s="3" t="s">
        <v>14</v>
      </c>
      <c r="D5" s="17" t="s">
        <v>24</v>
      </c>
      <c r="E5" s="17">
        <f>40</f>
        <v>40</v>
      </c>
      <c r="F5" s="113"/>
      <c r="G5" s="114"/>
    </row>
    <row r="6" spans="1:7" ht="16.149999999999999" customHeight="1" x14ac:dyDescent="0.25">
      <c r="A6" s="61" t="s">
        <v>448</v>
      </c>
      <c r="B6" s="17" t="s">
        <v>139</v>
      </c>
      <c r="C6" s="3" t="s">
        <v>7</v>
      </c>
      <c r="D6" s="17" t="s">
        <v>25</v>
      </c>
      <c r="E6" s="17">
        <v>1</v>
      </c>
      <c r="F6" s="115"/>
      <c r="G6" s="114"/>
    </row>
    <row r="7" spans="1:7" ht="16.149999999999999" customHeight="1" x14ac:dyDescent="0.25">
      <c r="A7" s="61"/>
      <c r="B7" s="17"/>
      <c r="C7" s="3"/>
      <c r="D7" s="17"/>
      <c r="E7" s="17"/>
      <c r="F7" s="115"/>
      <c r="G7" s="114"/>
    </row>
    <row r="8" spans="1:7" ht="16.149999999999999" customHeight="1" x14ac:dyDescent="0.25">
      <c r="A8" s="61"/>
      <c r="B8" s="17" t="s">
        <v>138</v>
      </c>
      <c r="C8" s="4" t="s">
        <v>8</v>
      </c>
      <c r="D8" s="17"/>
      <c r="E8" s="17"/>
      <c r="F8" s="115"/>
      <c r="G8" s="114"/>
    </row>
    <row r="9" spans="1:7" ht="16.149999999999999" customHeight="1" x14ac:dyDescent="0.25">
      <c r="A9" s="61"/>
      <c r="B9" s="17"/>
      <c r="C9" s="3"/>
      <c r="D9" s="17"/>
      <c r="E9" s="17"/>
      <c r="F9" s="115"/>
      <c r="G9" s="114"/>
    </row>
    <row r="10" spans="1:7" ht="16.149999999999999" customHeight="1" x14ac:dyDescent="0.25">
      <c r="A10" s="61" t="s">
        <v>449</v>
      </c>
      <c r="B10" s="17"/>
      <c r="C10" s="3" t="s">
        <v>179</v>
      </c>
      <c r="D10" s="17" t="s">
        <v>23</v>
      </c>
      <c r="E10" s="17">
        <f>CEILING(16*0.7*0.4,1)</f>
        <v>5</v>
      </c>
      <c r="F10" s="115"/>
      <c r="G10" s="114"/>
    </row>
    <row r="11" spans="1:7" ht="16.149999999999999" customHeight="1" x14ac:dyDescent="0.25">
      <c r="A11" s="61" t="s">
        <v>450</v>
      </c>
      <c r="B11" s="17"/>
      <c r="C11" s="3" t="s">
        <v>13</v>
      </c>
      <c r="D11" s="17"/>
      <c r="E11" s="17"/>
      <c r="F11" s="115"/>
      <c r="G11" s="116"/>
    </row>
    <row r="12" spans="1:7" ht="16.149999999999999" customHeight="1" x14ac:dyDescent="0.25">
      <c r="A12" s="61" t="s">
        <v>451</v>
      </c>
      <c r="B12" s="17"/>
      <c r="C12" s="3" t="s">
        <v>11</v>
      </c>
      <c r="D12" s="17" t="s">
        <v>23</v>
      </c>
      <c r="E12" s="17">
        <v>1</v>
      </c>
      <c r="F12" s="115"/>
      <c r="G12" s="116"/>
    </row>
    <row r="13" spans="1:7" ht="16.149999999999999" customHeight="1" x14ac:dyDescent="0.25">
      <c r="A13" s="61" t="s">
        <v>452</v>
      </c>
      <c r="B13" s="17"/>
      <c r="C13" s="3" t="s">
        <v>12</v>
      </c>
      <c r="D13" s="17" t="s">
        <v>23</v>
      </c>
      <c r="E13" s="17">
        <v>1</v>
      </c>
      <c r="F13" s="115"/>
      <c r="G13" s="116"/>
    </row>
    <row r="14" spans="1:7" ht="16.149999999999999" customHeight="1" x14ac:dyDescent="0.25">
      <c r="A14" s="61" t="s">
        <v>453</v>
      </c>
      <c r="B14" s="17"/>
      <c r="C14" s="3" t="s">
        <v>9</v>
      </c>
      <c r="D14" s="17" t="s">
        <v>23</v>
      </c>
      <c r="E14" s="17">
        <v>1</v>
      </c>
      <c r="F14" s="115"/>
      <c r="G14" s="116"/>
    </row>
    <row r="15" spans="1:7" ht="16.149999999999999" customHeight="1" x14ac:dyDescent="0.25">
      <c r="A15" s="61" t="s">
        <v>454</v>
      </c>
      <c r="B15" s="17"/>
      <c r="C15" s="3" t="s">
        <v>10</v>
      </c>
      <c r="D15" s="17" t="s">
        <v>23</v>
      </c>
      <c r="E15" s="17">
        <v>1</v>
      </c>
      <c r="F15" s="115"/>
      <c r="G15" s="116"/>
    </row>
    <row r="16" spans="1:7" ht="16.149999999999999" customHeight="1" x14ac:dyDescent="0.25">
      <c r="A16" s="61" t="s">
        <v>455</v>
      </c>
      <c r="B16" s="17"/>
      <c r="C16" s="3" t="s">
        <v>78</v>
      </c>
      <c r="D16" s="17" t="s">
        <v>59</v>
      </c>
      <c r="E16" s="17">
        <v>25</v>
      </c>
      <c r="F16" s="115"/>
      <c r="G16" s="116"/>
    </row>
    <row r="17" spans="1:7" ht="16.149999999999999" customHeight="1" x14ac:dyDescent="0.25">
      <c r="A17" s="61"/>
      <c r="B17" s="17"/>
      <c r="C17" s="3"/>
      <c r="D17" s="17"/>
      <c r="E17" s="17"/>
      <c r="F17" s="117"/>
      <c r="G17" s="116"/>
    </row>
    <row r="18" spans="1:7" ht="11.45" customHeight="1" x14ac:dyDescent="0.25">
      <c r="A18" s="61"/>
      <c r="B18" s="18"/>
      <c r="C18" s="35" t="s">
        <v>60</v>
      </c>
      <c r="D18" s="17"/>
      <c r="E18" s="17"/>
      <c r="F18" s="118"/>
      <c r="G18" s="116"/>
    </row>
    <row r="19" spans="1:7" ht="24" x14ac:dyDescent="0.25">
      <c r="A19" s="61" t="s">
        <v>456</v>
      </c>
      <c r="B19" s="17"/>
      <c r="C19" s="3" t="s">
        <v>58</v>
      </c>
      <c r="D19" s="17" t="s">
        <v>17</v>
      </c>
      <c r="E19" s="17">
        <v>1</v>
      </c>
      <c r="F19" s="113"/>
      <c r="G19" s="116"/>
    </row>
    <row r="20" spans="1:7" ht="24" x14ac:dyDescent="0.25">
      <c r="A20" s="61" t="s">
        <v>457</v>
      </c>
      <c r="B20" s="18"/>
      <c r="C20" s="3" t="s">
        <v>207</v>
      </c>
      <c r="D20" s="17" t="s">
        <v>17</v>
      </c>
      <c r="E20" s="17">
        <v>4</v>
      </c>
      <c r="F20" s="115"/>
      <c r="G20" s="116"/>
    </row>
    <row r="21" spans="1:7" ht="16.149999999999999" customHeight="1" x14ac:dyDescent="0.25">
      <c r="A21" s="61" t="s">
        <v>458</v>
      </c>
      <c r="B21" s="17"/>
      <c r="C21" s="3" t="s">
        <v>205</v>
      </c>
      <c r="D21" s="17" t="s">
        <v>17</v>
      </c>
      <c r="E21" s="17">
        <v>28</v>
      </c>
      <c r="F21" s="115"/>
      <c r="G21" s="116"/>
    </row>
    <row r="22" spans="1:7" ht="16.149999999999999" customHeight="1" x14ac:dyDescent="0.25">
      <c r="A22" s="61" t="s">
        <v>459</v>
      </c>
      <c r="B22" s="18"/>
      <c r="C22" s="3" t="s">
        <v>56</v>
      </c>
      <c r="D22" s="17" t="s">
        <v>17</v>
      </c>
      <c r="E22" s="17">
        <v>1</v>
      </c>
      <c r="F22" s="115"/>
      <c r="G22" s="116"/>
    </row>
    <row r="23" spans="1:7" ht="12" customHeight="1" x14ac:dyDescent="0.25">
      <c r="A23" s="61"/>
      <c r="B23" s="17"/>
      <c r="C23" s="35" t="s">
        <v>61</v>
      </c>
      <c r="D23" s="17"/>
      <c r="E23" s="17"/>
      <c r="F23" s="115"/>
      <c r="G23" s="116"/>
    </row>
    <row r="24" spans="1:7" ht="16.149999999999999" customHeight="1" x14ac:dyDescent="0.25">
      <c r="A24" s="61" t="s">
        <v>460</v>
      </c>
      <c r="B24" s="17"/>
      <c r="C24" s="3" t="s">
        <v>63</v>
      </c>
      <c r="D24" s="17" t="s">
        <v>59</v>
      </c>
      <c r="E24" s="17">
        <f>25</f>
        <v>25</v>
      </c>
      <c r="F24" s="115"/>
      <c r="G24" s="116"/>
    </row>
    <row r="25" spans="1:7" ht="36" x14ac:dyDescent="0.25">
      <c r="A25" s="61" t="s">
        <v>461</v>
      </c>
      <c r="B25" s="17"/>
      <c r="C25" s="3" t="s">
        <v>62</v>
      </c>
      <c r="D25" s="17" t="s">
        <v>25</v>
      </c>
      <c r="E25" s="17">
        <v>1</v>
      </c>
      <c r="F25" s="115"/>
      <c r="G25" s="116"/>
    </row>
    <row r="26" spans="1:7" ht="24" x14ac:dyDescent="0.25">
      <c r="A26" s="61" t="s">
        <v>462</v>
      </c>
      <c r="B26" s="18"/>
      <c r="C26" s="3" t="s">
        <v>206</v>
      </c>
      <c r="D26" s="17" t="s">
        <v>25</v>
      </c>
      <c r="E26" s="17">
        <v>1</v>
      </c>
      <c r="F26" s="115"/>
      <c r="G26" s="116"/>
    </row>
    <row r="27" spans="1:7" ht="16.149999999999999" customHeight="1" thickBot="1" x14ac:dyDescent="0.3">
      <c r="A27" s="61" t="s">
        <v>463</v>
      </c>
      <c r="B27" s="17"/>
      <c r="C27" s="3" t="s">
        <v>71</v>
      </c>
      <c r="D27" s="17" t="s">
        <v>59</v>
      </c>
      <c r="E27" s="17">
        <v>47</v>
      </c>
      <c r="F27" s="115"/>
      <c r="G27" s="116"/>
    </row>
    <row r="28" spans="1:7" ht="16.149999999999999" customHeight="1" x14ac:dyDescent="0.25">
      <c r="A28" s="105"/>
      <c r="B28" s="108"/>
      <c r="C28" s="107" t="s">
        <v>64</v>
      </c>
      <c r="D28" s="106"/>
      <c r="E28" s="106"/>
      <c r="F28" s="119"/>
      <c r="G28" s="116"/>
    </row>
    <row r="29" spans="1:7" ht="16.149999999999999" customHeight="1" x14ac:dyDescent="0.25">
      <c r="A29" s="61" t="s">
        <v>464</v>
      </c>
      <c r="B29" s="17"/>
      <c r="C29" s="3" t="s">
        <v>70</v>
      </c>
      <c r="D29" s="17"/>
      <c r="E29" s="17"/>
      <c r="F29" s="120"/>
      <c r="G29" s="116"/>
    </row>
    <row r="30" spans="1:7" ht="16.149999999999999" customHeight="1" x14ac:dyDescent="0.25">
      <c r="A30" s="61" t="s">
        <v>465</v>
      </c>
      <c r="B30" s="18"/>
      <c r="C30" s="3" t="s">
        <v>66</v>
      </c>
      <c r="D30" s="17" t="s">
        <v>65</v>
      </c>
      <c r="E30" s="17">
        <f>CEILING(16*0.23,1)</f>
        <v>4</v>
      </c>
      <c r="F30" s="118"/>
      <c r="G30" s="116"/>
    </row>
    <row r="31" spans="1:7" ht="16.149999999999999" customHeight="1" x14ac:dyDescent="0.25">
      <c r="A31" s="61" t="s">
        <v>466</v>
      </c>
      <c r="B31" s="17"/>
      <c r="C31" s="3" t="s">
        <v>67</v>
      </c>
      <c r="D31" s="17" t="s">
        <v>65</v>
      </c>
      <c r="E31" s="17">
        <v>4</v>
      </c>
      <c r="F31" s="118"/>
      <c r="G31" s="116"/>
    </row>
    <row r="32" spans="1:7" ht="24" x14ac:dyDescent="0.25">
      <c r="A32" s="61" t="s">
        <v>467</v>
      </c>
      <c r="B32" s="18"/>
      <c r="C32" s="3" t="s">
        <v>68</v>
      </c>
      <c r="D32" s="17" t="s">
        <v>65</v>
      </c>
      <c r="E32" s="17">
        <v>1</v>
      </c>
      <c r="F32" s="118"/>
      <c r="G32" s="116"/>
    </row>
    <row r="33" spans="1:7" ht="16.149999999999999" customHeight="1" x14ac:dyDescent="0.25">
      <c r="A33" s="61" t="s">
        <v>468</v>
      </c>
      <c r="B33" s="17"/>
      <c r="C33" s="3" t="s">
        <v>69</v>
      </c>
      <c r="D33" s="17" t="s">
        <v>65</v>
      </c>
      <c r="E33" s="17">
        <v>1</v>
      </c>
      <c r="F33" s="118"/>
      <c r="G33" s="116"/>
    </row>
    <row r="34" spans="1:7" ht="16.149999999999999" customHeight="1" x14ac:dyDescent="0.25">
      <c r="A34" s="102"/>
      <c r="B34" s="32"/>
      <c r="C34" s="96"/>
      <c r="D34" s="96"/>
      <c r="E34" s="104"/>
      <c r="F34" s="121"/>
      <c r="G34" s="122"/>
    </row>
    <row r="35" spans="1:7" ht="16.149999999999999" customHeight="1" thickBot="1" x14ac:dyDescent="0.3">
      <c r="A35" s="102"/>
      <c r="B35" s="32"/>
      <c r="C35" s="96"/>
      <c r="D35" s="96"/>
      <c r="E35" s="104"/>
      <c r="F35" s="121"/>
      <c r="G35" s="122"/>
    </row>
    <row r="36" spans="1:7" ht="16.149999999999999" customHeight="1" thickBot="1" x14ac:dyDescent="0.3">
      <c r="A36" s="58"/>
      <c r="B36" s="47"/>
      <c r="C36" s="183" t="s">
        <v>469</v>
      </c>
      <c r="D36" s="184"/>
      <c r="E36" s="185"/>
      <c r="F36" s="195"/>
      <c r="G36" s="196"/>
    </row>
  </sheetData>
  <mergeCells count="3">
    <mergeCell ref="A1:G1"/>
    <mergeCell ref="C36:E36"/>
    <mergeCell ref="F36:G36"/>
  </mergeCells>
  <printOptions horizontalCentered="1"/>
  <pageMargins left="0.70866141732283472" right="0.70866141732283472" top="0.74803149606299213" bottom="0.74803149606299213" header="0.31496062992125984" footer="0.31496062992125984"/>
  <pageSetup paperSize="9" scale="94" fitToHeight="0" orientation="landscape" r:id="rId1"/>
  <headerFooter>
    <oddHeader xml:space="preserve">&amp;C&amp;"Bookman Old Style,Regular"&amp;8&amp;K01+024SUPPLY OF STOCKWATER AT IMMERPAN , MOOKGOPONG MUNICIPALITY , WATERBERG DISTRICT </oddHeader>
    <oddFooter>&amp;C&amp;"Bookman Old Style,Regular"&amp;8&amp;K01+024SECTION D: SHED STRUCTURE, Page &amp;P of &amp;N</oddFooter>
  </headerFooter>
  <rowBreaks count="2" manualBreakCount="2">
    <brk id="16" max="16383" man="1"/>
    <brk id="27"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pageSetUpPr fitToPage="1"/>
  </sheetPr>
  <dimension ref="A1:F18"/>
  <sheetViews>
    <sheetView view="pageBreakPreview" workbookViewId="0">
      <selection activeCell="A13" sqref="A13:D15"/>
    </sheetView>
  </sheetViews>
  <sheetFormatPr defaultColWidth="10" defaultRowHeight="14.25" x14ac:dyDescent="0.2"/>
  <cols>
    <col min="1" max="3" width="10" style="77"/>
    <col min="4" max="4" width="22.140625" style="77" customWidth="1"/>
    <col min="5" max="5" width="39.28515625" style="81" customWidth="1"/>
    <col min="6" max="6" width="17.28515625" style="77" customWidth="1"/>
    <col min="7" max="16384" width="10" style="77"/>
  </cols>
  <sheetData>
    <row r="1" spans="1:6" ht="15.6" customHeight="1" x14ac:dyDescent="0.2">
      <c r="A1" s="139" t="s">
        <v>612</v>
      </c>
      <c r="B1" s="140"/>
      <c r="C1" s="140"/>
      <c r="D1" s="140"/>
      <c r="E1" s="141"/>
      <c r="F1" s="76"/>
    </row>
    <row r="2" spans="1:6" ht="13.9" customHeight="1" x14ac:dyDescent="0.2">
      <c r="A2" s="142"/>
      <c r="B2" s="143"/>
      <c r="C2" s="143"/>
      <c r="D2" s="143"/>
      <c r="E2" s="144"/>
      <c r="F2" s="78"/>
    </row>
    <row r="3" spans="1:6" ht="13.9" customHeight="1" x14ac:dyDescent="0.2">
      <c r="A3" s="142"/>
      <c r="B3" s="143"/>
      <c r="C3" s="143"/>
      <c r="D3" s="143"/>
      <c r="E3" s="144"/>
      <c r="F3" s="78"/>
    </row>
    <row r="4" spans="1:6" ht="13.9" customHeight="1" thickBot="1" x14ac:dyDescent="0.25">
      <c r="A4" s="188"/>
      <c r="B4" s="189"/>
      <c r="C4" s="189"/>
      <c r="D4" s="189"/>
      <c r="E4" s="190"/>
      <c r="F4" s="78"/>
    </row>
    <row r="5" spans="1:6" ht="15.6" customHeight="1" x14ac:dyDescent="0.25">
      <c r="A5" s="139" t="s">
        <v>167</v>
      </c>
      <c r="B5" s="140"/>
      <c r="C5" s="140"/>
      <c r="D5" s="140"/>
      <c r="E5" s="141"/>
      <c r="F5" s="79"/>
    </row>
    <row r="6" spans="1:6" ht="16.149999999999999" customHeight="1" x14ac:dyDescent="0.2">
      <c r="A6" s="142"/>
      <c r="B6" s="143"/>
      <c r="C6" s="143"/>
      <c r="D6" s="143"/>
      <c r="E6" s="144"/>
    </row>
    <row r="7" spans="1:6" ht="15.6" customHeight="1" x14ac:dyDescent="0.2">
      <c r="A7" s="145" t="s">
        <v>641</v>
      </c>
      <c r="B7" s="146"/>
      <c r="C7" s="146"/>
      <c r="D7" s="147"/>
      <c r="E7" s="127"/>
    </row>
    <row r="8" spans="1:6" x14ac:dyDescent="0.2">
      <c r="A8" s="148"/>
      <c r="B8" s="149"/>
      <c r="C8" s="149"/>
      <c r="D8" s="150"/>
      <c r="E8" s="128"/>
    </row>
    <row r="9" spans="1:6" x14ac:dyDescent="0.2">
      <c r="A9" s="151"/>
      <c r="B9" s="152"/>
      <c r="C9" s="152"/>
      <c r="D9" s="153"/>
      <c r="E9" s="154"/>
    </row>
    <row r="10" spans="1:6" ht="15.6" customHeight="1" x14ac:dyDescent="0.2">
      <c r="A10" s="145" t="s">
        <v>642</v>
      </c>
      <c r="B10" s="146"/>
      <c r="C10" s="146"/>
      <c r="D10" s="147"/>
      <c r="E10" s="127"/>
    </row>
    <row r="11" spans="1:6" x14ac:dyDescent="0.2">
      <c r="A11" s="148"/>
      <c r="B11" s="149"/>
      <c r="C11" s="149"/>
      <c r="D11" s="150"/>
      <c r="E11" s="128"/>
    </row>
    <row r="12" spans="1:6" x14ac:dyDescent="0.2">
      <c r="A12" s="151"/>
      <c r="B12" s="152"/>
      <c r="C12" s="152"/>
      <c r="D12" s="153"/>
      <c r="E12" s="154"/>
    </row>
    <row r="13" spans="1:6" ht="15.6" customHeight="1" x14ac:dyDescent="0.2">
      <c r="A13" s="145" t="s">
        <v>643</v>
      </c>
      <c r="B13" s="146"/>
      <c r="C13" s="146"/>
      <c r="D13" s="147"/>
      <c r="E13" s="127"/>
    </row>
    <row r="14" spans="1:6" x14ac:dyDescent="0.2">
      <c r="A14" s="148"/>
      <c r="B14" s="149"/>
      <c r="C14" s="149"/>
      <c r="D14" s="150"/>
      <c r="E14" s="128"/>
    </row>
    <row r="15" spans="1:6" ht="15" thickBot="1" x14ac:dyDescent="0.25">
      <c r="A15" s="151"/>
      <c r="B15" s="152"/>
      <c r="C15" s="152"/>
      <c r="D15" s="153"/>
      <c r="E15" s="154"/>
    </row>
    <row r="16" spans="1:6" ht="16.149999999999999" customHeight="1" thickTop="1" x14ac:dyDescent="0.2">
      <c r="A16" s="145" t="s">
        <v>312</v>
      </c>
      <c r="B16" s="146"/>
      <c r="C16" s="146"/>
      <c r="D16" s="147"/>
      <c r="E16" s="164"/>
    </row>
    <row r="17" spans="1:5" x14ac:dyDescent="0.2">
      <c r="A17" s="148"/>
      <c r="B17" s="149"/>
      <c r="C17" s="149"/>
      <c r="D17" s="150"/>
      <c r="E17" s="128"/>
    </row>
    <row r="18" spans="1:5" x14ac:dyDescent="0.2">
      <c r="A18" s="151"/>
      <c r="B18" s="152"/>
      <c r="C18" s="152"/>
      <c r="D18" s="153"/>
      <c r="E18" s="154"/>
    </row>
  </sheetData>
  <mergeCells count="10">
    <mergeCell ref="A13:D15"/>
    <mergeCell ref="E13:E15"/>
    <mergeCell ref="A16:D18"/>
    <mergeCell ref="E16:E18"/>
    <mergeCell ref="A1:E4"/>
    <mergeCell ref="A5:E6"/>
    <mergeCell ref="A7:D9"/>
    <mergeCell ref="E7:E9"/>
    <mergeCell ref="A10:D12"/>
    <mergeCell ref="E10:E12"/>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pageSetUpPr fitToPage="1"/>
  </sheetPr>
  <dimension ref="A1:G45"/>
  <sheetViews>
    <sheetView view="pageBreakPreview" zoomScale="112" zoomScaleNormal="100" zoomScaleSheetLayoutView="112" workbookViewId="0">
      <selection activeCell="F5" sqref="F5:G45"/>
    </sheetView>
  </sheetViews>
  <sheetFormatPr defaultRowHeight="18" customHeight="1" x14ac:dyDescent="0.25"/>
  <cols>
    <col min="1" max="1" width="8.7109375" style="28" customWidth="1"/>
    <col min="2" max="2" width="11.7109375" customWidth="1"/>
    <col min="3" max="3" width="66.7109375" customWidth="1"/>
    <col min="4" max="4" width="8.7109375" style="6" customWidth="1"/>
    <col min="5" max="5" width="8.7109375" style="8" customWidth="1"/>
    <col min="6" max="6" width="16.7109375" style="24" customWidth="1"/>
    <col min="7" max="7" width="16.7109375" customWidth="1"/>
  </cols>
  <sheetData>
    <row r="1" spans="1:7" ht="18" customHeight="1" thickBot="1" x14ac:dyDescent="0.3">
      <c r="A1" s="191" t="s">
        <v>470</v>
      </c>
      <c r="B1" s="191"/>
      <c r="C1" s="191"/>
      <c r="D1" s="191"/>
      <c r="E1" s="191"/>
      <c r="F1" s="191"/>
      <c r="G1" s="191"/>
    </row>
    <row r="2" spans="1:7" ht="15" x14ac:dyDescent="0.25">
      <c r="A2" s="39" t="s">
        <v>137</v>
      </c>
      <c r="B2" s="9" t="s">
        <v>21</v>
      </c>
      <c r="C2" s="29" t="s">
        <v>471</v>
      </c>
      <c r="D2" s="9" t="s">
        <v>1</v>
      </c>
      <c r="E2" s="9" t="s">
        <v>79</v>
      </c>
      <c r="F2" s="20" t="s">
        <v>2</v>
      </c>
      <c r="G2" s="12" t="s">
        <v>3</v>
      </c>
    </row>
    <row r="3" spans="1:7" ht="10.9" customHeight="1" x14ac:dyDescent="0.25">
      <c r="A3" s="90"/>
      <c r="B3" s="10"/>
      <c r="C3" s="74"/>
      <c r="D3" s="10"/>
      <c r="E3" s="10"/>
      <c r="F3" s="75"/>
      <c r="G3" s="14"/>
    </row>
    <row r="4" spans="1:7" ht="12.6" customHeight="1" x14ac:dyDescent="0.25">
      <c r="A4" s="61"/>
      <c r="B4" s="17" t="s">
        <v>140</v>
      </c>
      <c r="C4" s="4" t="s">
        <v>6</v>
      </c>
      <c r="D4" s="17"/>
      <c r="E4" s="33"/>
      <c r="F4" s="23"/>
      <c r="G4" s="66"/>
    </row>
    <row r="5" spans="1:7" ht="24" x14ac:dyDescent="0.25">
      <c r="A5" s="61" t="s">
        <v>472</v>
      </c>
      <c r="B5" s="17" t="s">
        <v>139</v>
      </c>
      <c r="C5" s="3" t="s">
        <v>180</v>
      </c>
      <c r="D5" s="17" t="s">
        <v>24</v>
      </c>
      <c r="E5" s="33">
        <f>3000*3</f>
        <v>9000</v>
      </c>
      <c r="F5" s="113"/>
      <c r="G5" s="114"/>
    </row>
    <row r="6" spans="1:7" ht="15" x14ac:dyDescent="0.25">
      <c r="A6" s="61"/>
      <c r="B6" s="17" t="s">
        <v>138</v>
      </c>
      <c r="C6" s="4" t="s">
        <v>8</v>
      </c>
      <c r="D6" s="17"/>
      <c r="E6" s="33"/>
      <c r="F6" s="115"/>
      <c r="G6" s="116"/>
    </row>
    <row r="7" spans="1:7" ht="36" x14ac:dyDescent="0.25">
      <c r="A7" s="61" t="s">
        <v>473</v>
      </c>
      <c r="B7" s="17"/>
      <c r="C7" s="3" t="s">
        <v>178</v>
      </c>
      <c r="D7" s="17" t="s">
        <v>15</v>
      </c>
      <c r="E7" s="33">
        <v>400</v>
      </c>
      <c r="F7" s="115"/>
      <c r="G7" s="116"/>
    </row>
    <row r="8" spans="1:7" ht="36" x14ac:dyDescent="0.25">
      <c r="A8" s="61" t="s">
        <v>474</v>
      </c>
      <c r="B8" s="17"/>
      <c r="C8" s="3" t="s">
        <v>271</v>
      </c>
      <c r="D8" s="17" t="s">
        <v>15</v>
      </c>
      <c r="E8" s="33">
        <v>2500</v>
      </c>
      <c r="F8" s="115"/>
      <c r="G8" s="116"/>
    </row>
    <row r="9" spans="1:7" ht="11.45" customHeight="1" x14ac:dyDescent="0.25">
      <c r="A9" s="61" t="s">
        <v>475</v>
      </c>
      <c r="B9" s="17"/>
      <c r="C9" s="3" t="s">
        <v>13</v>
      </c>
      <c r="D9" s="17"/>
      <c r="E9" s="33"/>
      <c r="F9" s="115"/>
      <c r="G9" s="116"/>
    </row>
    <row r="10" spans="1:7" ht="15" x14ac:dyDescent="0.25">
      <c r="A10" s="61" t="s">
        <v>476</v>
      </c>
      <c r="B10" s="17"/>
      <c r="C10" s="3" t="s">
        <v>11</v>
      </c>
      <c r="D10" s="17" t="s">
        <v>23</v>
      </c>
      <c r="E10" s="33">
        <v>1</v>
      </c>
      <c r="F10" s="115"/>
      <c r="G10" s="116"/>
    </row>
    <row r="11" spans="1:7" ht="15" x14ac:dyDescent="0.25">
      <c r="A11" s="61" t="s">
        <v>477</v>
      </c>
      <c r="B11" s="17"/>
      <c r="C11" s="3" t="s">
        <v>12</v>
      </c>
      <c r="D11" s="17" t="s">
        <v>23</v>
      </c>
      <c r="E11" s="33">
        <v>1</v>
      </c>
      <c r="F11" s="115"/>
      <c r="G11" s="116"/>
    </row>
    <row r="12" spans="1:7" ht="15" x14ac:dyDescent="0.25">
      <c r="A12" s="61" t="s">
        <v>478</v>
      </c>
      <c r="B12" s="17"/>
      <c r="C12" s="3" t="s">
        <v>9</v>
      </c>
      <c r="D12" s="17" t="s">
        <v>23</v>
      </c>
      <c r="E12" s="33">
        <v>1</v>
      </c>
      <c r="F12" s="115"/>
      <c r="G12" s="116"/>
    </row>
    <row r="13" spans="1:7" ht="15" x14ac:dyDescent="0.25">
      <c r="A13" s="61" t="s">
        <v>479</v>
      </c>
      <c r="B13" s="17"/>
      <c r="C13" s="3" t="s">
        <v>10</v>
      </c>
      <c r="D13" s="17" t="s">
        <v>23</v>
      </c>
      <c r="E13" s="33">
        <v>1</v>
      </c>
      <c r="F13" s="115"/>
      <c r="G13" s="116"/>
    </row>
    <row r="14" spans="1:7" ht="15" x14ac:dyDescent="0.25">
      <c r="A14" s="33"/>
      <c r="B14" s="6"/>
      <c r="C14" s="40" t="s">
        <v>219</v>
      </c>
      <c r="D14" s="16"/>
      <c r="E14" s="16"/>
      <c r="F14" s="115"/>
      <c r="G14" s="123"/>
    </row>
    <row r="15" spans="1:7" ht="36" x14ac:dyDescent="0.25">
      <c r="A15" s="61"/>
      <c r="B15" s="17"/>
      <c r="C15" s="3" t="s">
        <v>191</v>
      </c>
      <c r="D15" s="17"/>
      <c r="E15" s="17"/>
      <c r="F15" s="115"/>
      <c r="G15" s="123"/>
    </row>
    <row r="16" spans="1:7" ht="18" customHeight="1" x14ac:dyDescent="0.25">
      <c r="A16" s="61" t="s">
        <v>480</v>
      </c>
      <c r="B16" s="17"/>
      <c r="C16" s="3" t="s">
        <v>57</v>
      </c>
      <c r="D16" s="16" t="s">
        <v>15</v>
      </c>
      <c r="E16" s="17">
        <v>500</v>
      </c>
      <c r="F16" s="115"/>
      <c r="G16" s="124"/>
    </row>
    <row r="17" spans="1:7" ht="24" x14ac:dyDescent="0.25">
      <c r="A17" s="61" t="s">
        <v>481</v>
      </c>
      <c r="B17" s="17"/>
      <c r="C17" s="3" t="s">
        <v>72</v>
      </c>
      <c r="D17" s="16"/>
      <c r="E17" s="17"/>
      <c r="F17" s="115"/>
      <c r="G17" s="124"/>
    </row>
    <row r="18" spans="1:7" ht="15" x14ac:dyDescent="0.25">
      <c r="A18" s="61" t="s">
        <v>482</v>
      </c>
      <c r="B18" s="6"/>
      <c r="C18" s="3" t="s">
        <v>74</v>
      </c>
      <c r="D18" s="17" t="s">
        <v>15</v>
      </c>
      <c r="E18" s="17">
        <v>3000</v>
      </c>
      <c r="F18" s="115"/>
      <c r="G18" s="124"/>
    </row>
    <row r="19" spans="1:7" ht="18" customHeight="1" x14ac:dyDescent="0.25">
      <c r="A19" s="61" t="s">
        <v>483</v>
      </c>
      <c r="B19" s="17"/>
      <c r="C19" s="3" t="s">
        <v>73</v>
      </c>
      <c r="D19" s="17" t="s">
        <v>15</v>
      </c>
      <c r="E19" s="17">
        <v>200</v>
      </c>
      <c r="F19" s="115"/>
      <c r="G19" s="124"/>
    </row>
    <row r="20" spans="1:7" ht="18" customHeight="1" x14ac:dyDescent="0.25">
      <c r="A20" s="61" t="s">
        <v>484</v>
      </c>
      <c r="B20" s="17"/>
      <c r="C20" s="3" t="s">
        <v>75</v>
      </c>
      <c r="D20" s="17" t="s">
        <v>15</v>
      </c>
      <c r="E20" s="18">
        <v>200</v>
      </c>
      <c r="F20" s="115"/>
      <c r="G20" s="124"/>
    </row>
    <row r="21" spans="1:7" ht="18" customHeight="1" x14ac:dyDescent="0.25">
      <c r="A21" s="33"/>
      <c r="B21" s="6"/>
      <c r="C21" s="1" t="s">
        <v>18</v>
      </c>
      <c r="D21" s="17"/>
      <c r="E21" s="16"/>
      <c r="F21" s="115"/>
      <c r="G21" s="123"/>
    </row>
    <row r="22" spans="1:7" ht="15" x14ac:dyDescent="0.25">
      <c r="A22" s="33"/>
      <c r="B22" s="17"/>
      <c r="C22" s="1"/>
      <c r="D22" s="17"/>
      <c r="E22" s="16"/>
      <c r="F22" s="115"/>
      <c r="G22" s="123"/>
    </row>
    <row r="23" spans="1:7" ht="73.5" x14ac:dyDescent="0.25">
      <c r="A23" s="61" t="s">
        <v>485</v>
      </c>
      <c r="B23" s="17"/>
      <c r="C23" s="3" t="s">
        <v>201</v>
      </c>
      <c r="D23" s="17" t="s">
        <v>17</v>
      </c>
      <c r="E23" s="17">
        <v>1</v>
      </c>
      <c r="F23" s="115"/>
      <c r="G23" s="124"/>
    </row>
    <row r="24" spans="1:7" ht="60" x14ac:dyDescent="0.25">
      <c r="A24" s="61" t="s">
        <v>486</v>
      </c>
      <c r="B24" s="17"/>
      <c r="C24" s="3" t="s">
        <v>202</v>
      </c>
      <c r="D24" s="17" t="s">
        <v>17</v>
      </c>
      <c r="E24" s="17">
        <v>1</v>
      </c>
      <c r="F24" s="115"/>
      <c r="G24" s="124"/>
    </row>
    <row r="25" spans="1:7" ht="18" customHeight="1" x14ac:dyDescent="0.25">
      <c r="A25" s="61" t="s">
        <v>487</v>
      </c>
      <c r="B25" s="6"/>
      <c r="C25" s="3" t="s">
        <v>195</v>
      </c>
      <c r="D25" s="17" t="s">
        <v>17</v>
      </c>
      <c r="E25" s="17">
        <v>5</v>
      </c>
      <c r="F25" s="115"/>
      <c r="G25" s="124"/>
    </row>
    <row r="26" spans="1:7" ht="18" customHeight="1" x14ac:dyDescent="0.25">
      <c r="A26" s="61" t="s">
        <v>488</v>
      </c>
      <c r="B26" s="17"/>
      <c r="C26" s="3" t="s">
        <v>194</v>
      </c>
      <c r="D26" s="17" t="s">
        <v>17</v>
      </c>
      <c r="E26" s="17">
        <v>2</v>
      </c>
      <c r="F26" s="115"/>
      <c r="G26" s="124"/>
    </row>
    <row r="27" spans="1:7" ht="18" customHeight="1" x14ac:dyDescent="0.25">
      <c r="A27" s="61" t="s">
        <v>489</v>
      </c>
      <c r="B27" s="17"/>
      <c r="C27" s="3" t="s">
        <v>196</v>
      </c>
      <c r="D27" s="17" t="s">
        <v>17</v>
      </c>
      <c r="E27" s="17">
        <v>2</v>
      </c>
      <c r="F27" s="115"/>
      <c r="G27" s="124"/>
    </row>
    <row r="28" spans="1:7" ht="18" customHeight="1" x14ac:dyDescent="0.25">
      <c r="A28" s="61" t="s">
        <v>490</v>
      </c>
      <c r="B28" s="17"/>
      <c r="C28" s="5" t="s">
        <v>19</v>
      </c>
      <c r="D28" s="18" t="s">
        <v>17</v>
      </c>
      <c r="E28" s="18">
        <v>2</v>
      </c>
      <c r="F28" s="115"/>
      <c r="G28" s="124"/>
    </row>
    <row r="29" spans="1:7" ht="18" customHeight="1" x14ac:dyDescent="0.25">
      <c r="A29" s="61" t="s">
        <v>491</v>
      </c>
      <c r="B29" s="6"/>
      <c r="C29" s="5" t="s">
        <v>210</v>
      </c>
      <c r="D29" s="18" t="s">
        <v>17</v>
      </c>
      <c r="E29" s="16">
        <v>2</v>
      </c>
      <c r="F29" s="115"/>
      <c r="G29" s="124"/>
    </row>
    <row r="30" spans="1:7" ht="18" customHeight="1" x14ac:dyDescent="0.25">
      <c r="A30" s="61" t="s">
        <v>492</v>
      </c>
      <c r="B30" s="6"/>
      <c r="C30" s="3" t="s">
        <v>209</v>
      </c>
      <c r="D30" s="17" t="s">
        <v>17</v>
      </c>
      <c r="E30" s="18">
        <v>5</v>
      </c>
      <c r="F30" s="115"/>
      <c r="G30" s="124"/>
    </row>
    <row r="31" spans="1:7" ht="18" customHeight="1" x14ac:dyDescent="0.25">
      <c r="A31" s="61" t="s">
        <v>493</v>
      </c>
      <c r="B31" s="17"/>
      <c r="C31" s="3" t="s">
        <v>26</v>
      </c>
      <c r="D31" s="17" t="s">
        <v>17</v>
      </c>
      <c r="E31" s="16">
        <v>5</v>
      </c>
      <c r="F31" s="115"/>
      <c r="G31" s="124"/>
    </row>
    <row r="32" spans="1:7" ht="18" customHeight="1" x14ac:dyDescent="0.25">
      <c r="A32" s="61" t="s">
        <v>494</v>
      </c>
      <c r="B32" s="17"/>
      <c r="C32" s="3" t="s">
        <v>20</v>
      </c>
      <c r="D32" s="17" t="s">
        <v>17</v>
      </c>
      <c r="E32" s="17">
        <v>1</v>
      </c>
      <c r="F32" s="115"/>
      <c r="G32" s="124"/>
    </row>
    <row r="33" spans="1:7" ht="18" customHeight="1" x14ac:dyDescent="0.25">
      <c r="A33" s="61" t="s">
        <v>495</v>
      </c>
      <c r="B33" s="17"/>
      <c r="C33" s="5" t="s">
        <v>197</v>
      </c>
      <c r="D33" s="18" t="s">
        <v>17</v>
      </c>
      <c r="E33" s="17">
        <v>4</v>
      </c>
      <c r="F33" s="115"/>
      <c r="G33" s="124"/>
    </row>
    <row r="34" spans="1:7" ht="18" customHeight="1" x14ac:dyDescent="0.25">
      <c r="A34" s="61" t="s">
        <v>496</v>
      </c>
      <c r="B34" s="17"/>
      <c r="C34" s="3" t="s">
        <v>16</v>
      </c>
      <c r="D34" s="17" t="s">
        <v>17</v>
      </c>
      <c r="E34" s="17">
        <v>6</v>
      </c>
      <c r="F34" s="115"/>
      <c r="G34" s="124"/>
    </row>
    <row r="35" spans="1:7" ht="18" customHeight="1" x14ac:dyDescent="0.25">
      <c r="A35" s="61" t="s">
        <v>497</v>
      </c>
      <c r="B35" s="6"/>
      <c r="C35" s="3" t="s">
        <v>198</v>
      </c>
      <c r="D35" s="17" t="s">
        <v>17</v>
      </c>
      <c r="E35" s="17">
        <v>6</v>
      </c>
      <c r="F35" s="115"/>
      <c r="G35" s="124"/>
    </row>
    <row r="36" spans="1:7" ht="18" customHeight="1" x14ac:dyDescent="0.25">
      <c r="A36" s="61" t="s">
        <v>498</v>
      </c>
      <c r="B36" s="17"/>
      <c r="C36" s="5" t="s">
        <v>199</v>
      </c>
      <c r="D36" s="18" t="s">
        <v>17</v>
      </c>
      <c r="E36" s="17">
        <v>4</v>
      </c>
      <c r="F36" s="115"/>
      <c r="G36" s="124"/>
    </row>
    <row r="37" spans="1:7" ht="18" customHeight="1" x14ac:dyDescent="0.25">
      <c r="A37" s="61" t="s">
        <v>499</v>
      </c>
      <c r="B37" s="17"/>
      <c r="C37" s="5" t="s">
        <v>200</v>
      </c>
      <c r="D37" s="23" t="s">
        <v>17</v>
      </c>
      <c r="E37" s="17">
        <v>3</v>
      </c>
      <c r="F37" s="115"/>
      <c r="G37" s="124"/>
    </row>
    <row r="38" spans="1:7" ht="18" customHeight="1" x14ac:dyDescent="0.25">
      <c r="B38" s="17"/>
      <c r="C38" s="1" t="s">
        <v>160</v>
      </c>
      <c r="D38" s="23"/>
      <c r="E38" s="16"/>
      <c r="F38" s="115"/>
      <c r="G38" s="124"/>
    </row>
    <row r="39" spans="1:7" ht="144" x14ac:dyDescent="0.25">
      <c r="A39" s="61" t="s">
        <v>500</v>
      </c>
      <c r="B39" s="6"/>
      <c r="C39" s="3" t="s">
        <v>211</v>
      </c>
      <c r="D39" s="23" t="s">
        <v>17</v>
      </c>
      <c r="E39" s="16">
        <v>4</v>
      </c>
      <c r="F39" s="115"/>
      <c r="G39" s="124"/>
    </row>
    <row r="40" spans="1:7" ht="18" customHeight="1" x14ac:dyDescent="0.25">
      <c r="A40" s="61" t="s">
        <v>501</v>
      </c>
      <c r="B40" s="17"/>
      <c r="C40" s="3" t="s">
        <v>76</v>
      </c>
      <c r="D40" s="23" t="s">
        <v>23</v>
      </c>
      <c r="E40" s="16">
        <f>14*0.1</f>
        <v>1.4000000000000001</v>
      </c>
      <c r="F40" s="115"/>
      <c r="G40" s="124"/>
    </row>
    <row r="41" spans="1:7" ht="18" customHeight="1" x14ac:dyDescent="0.25">
      <c r="A41" s="61" t="s">
        <v>502</v>
      </c>
      <c r="B41" s="17"/>
      <c r="C41" s="5" t="s">
        <v>77</v>
      </c>
      <c r="D41" s="23" t="s">
        <v>23</v>
      </c>
      <c r="E41" s="16">
        <v>6</v>
      </c>
      <c r="F41" s="115"/>
      <c r="G41" s="124"/>
    </row>
    <row r="42" spans="1:7" ht="18" customHeight="1" x14ac:dyDescent="0.25">
      <c r="B42" s="17"/>
      <c r="C42" s="35" t="s">
        <v>64</v>
      </c>
      <c r="D42" s="17"/>
      <c r="E42" s="17"/>
      <c r="F42" s="115"/>
      <c r="G42" s="124"/>
    </row>
    <row r="43" spans="1:7" ht="24" customHeight="1" x14ac:dyDescent="0.25">
      <c r="A43" s="61" t="s">
        <v>503</v>
      </c>
      <c r="B43" s="17"/>
      <c r="C43" s="5" t="s">
        <v>181</v>
      </c>
      <c r="D43" s="18" t="s">
        <v>17</v>
      </c>
      <c r="E43" s="17">
        <v>16</v>
      </c>
      <c r="F43" s="115"/>
      <c r="G43" s="124"/>
    </row>
    <row r="44" spans="1:7" ht="24" customHeight="1" thickBot="1" x14ac:dyDescent="0.3">
      <c r="A44" s="61" t="s">
        <v>504</v>
      </c>
      <c r="B44" s="17"/>
      <c r="C44" s="5" t="s">
        <v>182</v>
      </c>
      <c r="D44" s="18" t="s">
        <v>65</v>
      </c>
      <c r="E44" s="18">
        <f>(7*5*0.1)*8</f>
        <v>28</v>
      </c>
      <c r="F44" s="115"/>
      <c r="G44" s="124"/>
    </row>
    <row r="45" spans="1:7" ht="18" customHeight="1" thickBot="1" x14ac:dyDescent="0.3">
      <c r="A45" s="58"/>
      <c r="B45" s="47"/>
      <c r="C45" s="183" t="s">
        <v>505</v>
      </c>
      <c r="D45" s="184"/>
      <c r="E45" s="185"/>
      <c r="F45" s="195"/>
      <c r="G45" s="196"/>
    </row>
  </sheetData>
  <mergeCells count="3">
    <mergeCell ref="A1:G1"/>
    <mergeCell ref="C45:E45"/>
    <mergeCell ref="F45:G4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20" max="6" man="1"/>
    <brk id="37" max="6"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7030A0"/>
    <pageSetUpPr fitToPage="1"/>
  </sheetPr>
  <dimension ref="A1:G23"/>
  <sheetViews>
    <sheetView view="pageBreakPreview" zoomScale="112" zoomScaleNormal="100" zoomScaleSheetLayoutView="112" workbookViewId="0">
      <selection activeCell="F6" sqref="F6:G23"/>
    </sheetView>
  </sheetViews>
  <sheetFormatPr defaultRowHeight="16.149999999999999" customHeight="1" x14ac:dyDescent="0.25"/>
  <cols>
    <col min="1" max="1" width="9.140625" style="6"/>
    <col min="3" max="3" width="66.7109375" customWidth="1"/>
    <col min="4" max="5" width="8.7109375" style="6" customWidth="1"/>
    <col min="6" max="6" width="16.7109375" style="24" customWidth="1"/>
    <col min="7" max="7" width="16.7109375" style="6" customWidth="1"/>
  </cols>
  <sheetData>
    <row r="1" spans="1:7" ht="16.149999999999999" customHeight="1" thickBot="1" x14ac:dyDescent="0.3">
      <c r="A1" s="192" t="s">
        <v>470</v>
      </c>
      <c r="B1" s="193"/>
      <c r="C1" s="193"/>
      <c r="D1" s="193"/>
      <c r="E1" s="193"/>
      <c r="F1" s="193"/>
      <c r="G1" s="194"/>
    </row>
    <row r="2" spans="1:7" ht="16.149999999999999" customHeight="1" x14ac:dyDescent="0.25">
      <c r="A2" s="11"/>
      <c r="B2" s="9" t="s">
        <v>21</v>
      </c>
      <c r="C2" s="9" t="s">
        <v>22</v>
      </c>
      <c r="D2" s="9" t="s">
        <v>1</v>
      </c>
      <c r="E2" s="9" t="s">
        <v>79</v>
      </c>
      <c r="F2" s="20" t="s">
        <v>2</v>
      </c>
      <c r="G2" s="12" t="s">
        <v>3</v>
      </c>
    </row>
    <row r="3" spans="1:7" ht="16.149999999999999" customHeight="1" x14ac:dyDescent="0.25">
      <c r="A3" s="13"/>
      <c r="B3" s="10"/>
      <c r="C3" s="10" t="s">
        <v>506</v>
      </c>
      <c r="D3" s="10"/>
      <c r="E3" s="10"/>
      <c r="F3" s="75"/>
      <c r="G3" s="14"/>
    </row>
    <row r="4" spans="1:7" ht="16.149999999999999" customHeight="1" x14ac:dyDescent="0.25">
      <c r="A4" s="61"/>
      <c r="B4" s="1"/>
      <c r="C4" s="1" t="s">
        <v>4</v>
      </c>
      <c r="D4" s="1"/>
      <c r="E4" s="15"/>
      <c r="F4" s="21"/>
      <c r="G4" s="83"/>
    </row>
    <row r="5" spans="1:7" ht="16.149999999999999" customHeight="1" x14ac:dyDescent="0.25">
      <c r="A5" s="60"/>
      <c r="B5" s="2"/>
      <c r="C5" s="2"/>
      <c r="D5" s="2"/>
      <c r="E5" s="16"/>
      <c r="F5" s="22"/>
      <c r="G5" s="84"/>
    </row>
    <row r="6" spans="1:7" ht="84" x14ac:dyDescent="0.25">
      <c r="A6" s="61" t="s">
        <v>507</v>
      </c>
      <c r="B6" s="3"/>
      <c r="C6" s="3" t="s">
        <v>622</v>
      </c>
      <c r="D6" s="3" t="s">
        <v>17</v>
      </c>
      <c r="E6" s="17">
        <v>1</v>
      </c>
      <c r="F6" s="23"/>
      <c r="G6" s="66"/>
    </row>
    <row r="7" spans="1:7" ht="18" x14ac:dyDescent="0.25">
      <c r="A7" s="61" t="s">
        <v>508</v>
      </c>
      <c r="B7" s="3"/>
      <c r="C7" s="3" t="s">
        <v>193</v>
      </c>
      <c r="D7" s="3" t="s">
        <v>15</v>
      </c>
      <c r="E7" s="17">
        <v>150</v>
      </c>
      <c r="F7" s="23"/>
      <c r="G7" s="66"/>
    </row>
    <row r="8" spans="1:7" ht="16.149999999999999" customHeight="1" x14ac:dyDescent="0.25">
      <c r="A8" s="61" t="s">
        <v>509</v>
      </c>
      <c r="B8" s="3"/>
      <c r="C8" s="3" t="s">
        <v>5</v>
      </c>
      <c r="D8" s="3" t="s">
        <v>17</v>
      </c>
      <c r="E8" s="17">
        <v>150</v>
      </c>
      <c r="F8" s="23"/>
      <c r="G8" s="66"/>
    </row>
    <row r="9" spans="1:7" ht="16.149999999999999" customHeight="1" x14ac:dyDescent="0.25">
      <c r="A9" s="61" t="s">
        <v>510</v>
      </c>
      <c r="B9" s="3"/>
      <c r="C9" s="3" t="s">
        <v>203</v>
      </c>
      <c r="D9" s="3" t="s">
        <v>15</v>
      </c>
      <c r="E9" s="17">
        <v>120</v>
      </c>
      <c r="F9" s="23"/>
      <c r="G9" s="66"/>
    </row>
    <row r="10" spans="1:7" ht="16.149999999999999" customHeight="1" x14ac:dyDescent="0.25">
      <c r="A10" s="94"/>
      <c r="B10" s="95"/>
      <c r="C10" s="181" t="s">
        <v>188</v>
      </c>
      <c r="D10" s="181"/>
      <c r="E10" s="182"/>
      <c r="F10" s="93"/>
      <c r="G10" s="92"/>
    </row>
    <row r="11" spans="1:7" ht="16.149999999999999" customHeight="1" x14ac:dyDescent="0.25">
      <c r="A11" s="61"/>
      <c r="B11" s="3"/>
      <c r="C11" s="35" t="s">
        <v>152</v>
      </c>
      <c r="D11" s="3"/>
      <c r="E11" s="17"/>
      <c r="F11" s="23"/>
      <c r="G11" s="66"/>
    </row>
    <row r="12" spans="1:7" ht="24" x14ac:dyDescent="0.25">
      <c r="A12" s="61" t="s">
        <v>510</v>
      </c>
      <c r="B12" s="3"/>
      <c r="C12" s="3" t="s">
        <v>618</v>
      </c>
      <c r="D12" s="17" t="s">
        <v>17</v>
      </c>
      <c r="E12" s="17">
        <v>12</v>
      </c>
      <c r="F12" s="23"/>
      <c r="G12" s="66"/>
    </row>
    <row r="13" spans="1:7" ht="144" x14ac:dyDescent="0.25">
      <c r="A13" s="61" t="s">
        <v>511</v>
      </c>
      <c r="B13" s="3"/>
      <c r="C13" s="3" t="s">
        <v>208</v>
      </c>
      <c r="D13" s="17" t="s">
        <v>17</v>
      </c>
      <c r="E13" s="17">
        <v>1</v>
      </c>
      <c r="F13" s="23"/>
      <c r="G13" s="66"/>
    </row>
    <row r="14" spans="1:7" ht="16.149999999999999" customHeight="1" x14ac:dyDescent="0.25">
      <c r="A14" s="61" t="s">
        <v>512</v>
      </c>
      <c r="B14" s="3"/>
      <c r="C14" s="3" t="s">
        <v>166</v>
      </c>
      <c r="D14" s="17" t="s">
        <v>25</v>
      </c>
      <c r="E14" s="17">
        <v>1</v>
      </c>
      <c r="F14" s="23"/>
      <c r="G14" s="66"/>
    </row>
    <row r="15" spans="1:7" ht="16.149999999999999" customHeight="1" x14ac:dyDescent="0.25">
      <c r="A15" s="61" t="s">
        <v>513</v>
      </c>
      <c r="B15" s="65"/>
      <c r="C15" s="65" t="s">
        <v>165</v>
      </c>
      <c r="D15" s="46" t="s">
        <v>25</v>
      </c>
      <c r="E15" s="46">
        <v>1</v>
      </c>
      <c r="F15" s="23"/>
      <c r="G15" s="66"/>
    </row>
    <row r="16" spans="1:7" ht="16.149999999999999" customHeight="1" x14ac:dyDescent="0.25">
      <c r="A16" s="61" t="s">
        <v>514</v>
      </c>
      <c r="B16" s="65"/>
      <c r="C16" s="65" t="s">
        <v>164</v>
      </c>
      <c r="D16" s="46" t="s">
        <v>25</v>
      </c>
      <c r="E16" s="46">
        <v>1</v>
      </c>
      <c r="F16" s="86"/>
      <c r="G16" s="87"/>
    </row>
    <row r="17" spans="1:7" ht="16.149999999999999" customHeight="1" x14ac:dyDescent="0.25">
      <c r="A17" s="85"/>
      <c r="B17" s="65"/>
      <c r="C17" s="65"/>
      <c r="D17" s="46"/>
      <c r="E17" s="46"/>
      <c r="F17" s="86"/>
      <c r="G17" s="87"/>
    </row>
    <row r="18" spans="1:7" ht="16.149999999999999" customHeight="1" x14ac:dyDescent="0.25">
      <c r="A18" s="61"/>
      <c r="B18" s="3"/>
      <c r="C18" s="35" t="s">
        <v>163</v>
      </c>
      <c r="D18" s="17"/>
      <c r="E18" s="17"/>
      <c r="F18" s="86"/>
      <c r="G18" s="87"/>
    </row>
    <row r="19" spans="1:7" ht="60" x14ac:dyDescent="0.25">
      <c r="A19" s="60" t="s">
        <v>515</v>
      </c>
      <c r="B19" s="2"/>
      <c r="C19" s="2" t="s">
        <v>204</v>
      </c>
      <c r="D19" s="16" t="s">
        <v>17</v>
      </c>
      <c r="E19" s="16">
        <v>1</v>
      </c>
      <c r="F19" s="23"/>
      <c r="G19" s="66"/>
    </row>
    <row r="20" spans="1:7" ht="15" x14ac:dyDescent="0.25">
      <c r="A20" s="61"/>
      <c r="B20" s="3"/>
      <c r="C20" s="3"/>
      <c r="D20" s="17"/>
      <c r="E20" s="17"/>
      <c r="F20" s="23"/>
      <c r="G20" s="66"/>
    </row>
    <row r="21" spans="1:7" ht="15" x14ac:dyDescent="0.25">
      <c r="A21" s="32"/>
      <c r="B21" s="32"/>
      <c r="C21" s="96"/>
      <c r="D21" s="96"/>
      <c r="E21" s="96"/>
      <c r="F21" s="97"/>
      <c r="G21" s="97"/>
    </row>
    <row r="22" spans="1:7" ht="15.75" thickBot="1" x14ac:dyDescent="0.3">
      <c r="A22" s="32"/>
      <c r="B22" s="32"/>
      <c r="C22" s="96"/>
      <c r="D22" s="96"/>
      <c r="E22" s="96"/>
      <c r="F22" s="97"/>
      <c r="G22" s="97"/>
    </row>
    <row r="23" spans="1:7" ht="16.149999999999999" customHeight="1" thickBot="1" x14ac:dyDescent="0.3">
      <c r="A23" s="63"/>
      <c r="B23" s="47"/>
      <c r="C23" s="183" t="s">
        <v>516</v>
      </c>
      <c r="D23" s="184"/>
      <c r="E23" s="185"/>
      <c r="F23" s="186"/>
      <c r="G23" s="187"/>
    </row>
  </sheetData>
  <mergeCells count="4">
    <mergeCell ref="A1:G1"/>
    <mergeCell ref="C10:E10"/>
    <mergeCell ref="C23:E23"/>
    <mergeCell ref="F23:G23"/>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 xml:space="preserve">&amp;C&amp;"Bookman Old Style,Regular"&amp;8&amp;K01+024SUPPLY OF STOCKWATER AT IMMERPAN , MOOKGOPONG MUNICIPALITY , WATERBERG DISTRICT </oddHeader>
  </headerFooter>
  <rowBreaks count="1" manualBreakCount="1">
    <brk id="17"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7030A0"/>
    <pageSetUpPr fitToPage="1"/>
  </sheetPr>
  <dimension ref="A1:G36"/>
  <sheetViews>
    <sheetView view="pageBreakPreview" topLeftCell="A28" zoomScale="95" zoomScaleNormal="100" zoomScaleSheetLayoutView="95" workbookViewId="0">
      <selection activeCell="F5" sqref="F5:G36"/>
    </sheetView>
  </sheetViews>
  <sheetFormatPr defaultRowHeight="16.149999999999999" customHeight="1" x14ac:dyDescent="0.25"/>
  <cols>
    <col min="1" max="1" width="8.7109375" style="6" customWidth="1"/>
    <col min="2" max="2" width="13.28515625" bestFit="1" customWidth="1"/>
    <col min="3" max="3" width="66.7109375" style="34" customWidth="1"/>
    <col min="4" max="4" width="8.7109375" customWidth="1"/>
    <col min="5" max="5" width="8.7109375" style="6" customWidth="1"/>
    <col min="6" max="7" width="16.7109375" style="24" customWidth="1"/>
  </cols>
  <sheetData>
    <row r="1" spans="1:7" ht="16.149999999999999" customHeight="1" thickBot="1" x14ac:dyDescent="0.3">
      <c r="A1" s="191" t="s">
        <v>470</v>
      </c>
      <c r="B1" s="191"/>
      <c r="C1" s="191"/>
      <c r="D1" s="191"/>
      <c r="E1" s="191"/>
      <c r="F1" s="191"/>
      <c r="G1" s="191"/>
    </row>
    <row r="2" spans="1:7" ht="16.149999999999999" customHeight="1" x14ac:dyDescent="0.25">
      <c r="A2" s="11"/>
      <c r="B2" s="9" t="s">
        <v>0</v>
      </c>
      <c r="C2" s="9" t="s">
        <v>517</v>
      </c>
      <c r="D2" s="9" t="s">
        <v>1</v>
      </c>
      <c r="E2" s="9" t="s">
        <v>79</v>
      </c>
      <c r="F2" s="20" t="s">
        <v>2</v>
      </c>
      <c r="G2" s="37" t="s">
        <v>3</v>
      </c>
    </row>
    <row r="3" spans="1:7" ht="16.149999999999999" customHeight="1" x14ac:dyDescent="0.25">
      <c r="A3" s="13"/>
      <c r="B3" s="10"/>
      <c r="C3" s="10"/>
      <c r="D3" s="10"/>
      <c r="E3" s="10"/>
      <c r="F3" s="75"/>
      <c r="G3" s="91"/>
    </row>
    <row r="4" spans="1:7" ht="16.149999999999999" customHeight="1" x14ac:dyDescent="0.25">
      <c r="A4" s="61"/>
      <c r="B4" s="17" t="s">
        <v>140</v>
      </c>
      <c r="C4" s="4" t="s">
        <v>6</v>
      </c>
      <c r="D4" s="17"/>
      <c r="E4" s="17"/>
      <c r="F4" s="23"/>
      <c r="G4" s="66"/>
    </row>
    <row r="5" spans="1:7" ht="16.149999999999999" customHeight="1" x14ac:dyDescent="0.25">
      <c r="A5" s="61" t="s">
        <v>518</v>
      </c>
      <c r="B5" s="17" t="s">
        <v>139</v>
      </c>
      <c r="C5" s="3" t="s">
        <v>14</v>
      </c>
      <c r="D5" s="17" t="s">
        <v>24</v>
      </c>
      <c r="E5" s="17">
        <f>40</f>
        <v>40</v>
      </c>
      <c r="F5" s="23"/>
      <c r="G5" s="66"/>
    </row>
    <row r="6" spans="1:7" ht="16.149999999999999" customHeight="1" x14ac:dyDescent="0.25">
      <c r="A6" s="61" t="s">
        <v>519</v>
      </c>
      <c r="B6" s="17" t="s">
        <v>139</v>
      </c>
      <c r="C6" s="3" t="s">
        <v>7</v>
      </c>
      <c r="D6" s="17" t="s">
        <v>25</v>
      </c>
      <c r="E6" s="17">
        <v>1</v>
      </c>
      <c r="F6" s="23"/>
      <c r="G6" s="66"/>
    </row>
    <row r="7" spans="1:7" ht="16.149999999999999" customHeight="1" x14ac:dyDescent="0.25">
      <c r="A7" s="61"/>
      <c r="B7" s="17"/>
      <c r="C7" s="3"/>
      <c r="D7" s="17"/>
      <c r="E7" s="17"/>
      <c r="F7" s="23"/>
      <c r="G7" s="66"/>
    </row>
    <row r="8" spans="1:7" ht="16.149999999999999" customHeight="1" x14ac:dyDescent="0.25">
      <c r="A8" s="61"/>
      <c r="B8" s="17" t="s">
        <v>138</v>
      </c>
      <c r="C8" s="4" t="s">
        <v>8</v>
      </c>
      <c r="D8" s="17"/>
      <c r="E8" s="17"/>
      <c r="F8" s="23"/>
      <c r="G8" s="66"/>
    </row>
    <row r="9" spans="1:7" ht="16.149999999999999" customHeight="1" x14ac:dyDescent="0.25">
      <c r="A9" s="61"/>
      <c r="B9" s="17"/>
      <c r="C9" s="3"/>
      <c r="D9" s="17"/>
      <c r="E9" s="17"/>
      <c r="F9" s="23"/>
      <c r="G9" s="66"/>
    </row>
    <row r="10" spans="1:7" ht="16.149999999999999" customHeight="1" x14ac:dyDescent="0.25">
      <c r="A10" s="61" t="s">
        <v>520</v>
      </c>
      <c r="B10" s="17"/>
      <c r="C10" s="3" t="s">
        <v>179</v>
      </c>
      <c r="D10" s="17" t="s">
        <v>23</v>
      </c>
      <c r="E10" s="17">
        <f>CEILING(16*0.7*0.4,1)</f>
        <v>5</v>
      </c>
      <c r="F10" s="23"/>
      <c r="G10" s="66"/>
    </row>
    <row r="11" spans="1:7" ht="16.149999999999999" customHeight="1" x14ac:dyDescent="0.25">
      <c r="A11" s="61" t="s">
        <v>521</v>
      </c>
      <c r="B11" s="17"/>
      <c r="C11" s="3" t="s">
        <v>13</v>
      </c>
      <c r="D11" s="17"/>
      <c r="E11" s="17"/>
      <c r="F11" s="23"/>
      <c r="G11" s="66"/>
    </row>
    <row r="12" spans="1:7" ht="16.149999999999999" customHeight="1" x14ac:dyDescent="0.25">
      <c r="A12" s="61" t="s">
        <v>522</v>
      </c>
      <c r="B12" s="17"/>
      <c r="C12" s="3" t="s">
        <v>11</v>
      </c>
      <c r="D12" s="17" t="s">
        <v>23</v>
      </c>
      <c r="E12" s="17">
        <v>1</v>
      </c>
      <c r="F12" s="23"/>
      <c r="G12" s="66"/>
    </row>
    <row r="13" spans="1:7" ht="16.149999999999999" customHeight="1" x14ac:dyDescent="0.25">
      <c r="A13" s="61" t="s">
        <v>523</v>
      </c>
      <c r="B13" s="17"/>
      <c r="C13" s="3" t="s">
        <v>12</v>
      </c>
      <c r="D13" s="17" t="s">
        <v>23</v>
      </c>
      <c r="E13" s="17">
        <v>1</v>
      </c>
      <c r="F13" s="23"/>
      <c r="G13" s="66"/>
    </row>
    <row r="14" spans="1:7" ht="16.149999999999999" customHeight="1" x14ac:dyDescent="0.25">
      <c r="A14" s="61" t="s">
        <v>524</v>
      </c>
      <c r="B14" s="17"/>
      <c r="C14" s="3" t="s">
        <v>9</v>
      </c>
      <c r="D14" s="17" t="s">
        <v>23</v>
      </c>
      <c r="E14" s="17">
        <v>1</v>
      </c>
      <c r="F14" s="23"/>
      <c r="G14" s="66"/>
    </row>
    <row r="15" spans="1:7" ht="16.149999999999999" customHeight="1" x14ac:dyDescent="0.25">
      <c r="A15" s="61" t="s">
        <v>525</v>
      </c>
      <c r="B15" s="17"/>
      <c r="C15" s="3" t="s">
        <v>10</v>
      </c>
      <c r="D15" s="17" t="s">
        <v>23</v>
      </c>
      <c r="E15" s="17">
        <v>1</v>
      </c>
      <c r="F15" s="23"/>
      <c r="G15" s="66"/>
    </row>
    <row r="16" spans="1:7" ht="16.149999999999999" customHeight="1" x14ac:dyDescent="0.25">
      <c r="A16" s="61" t="s">
        <v>526</v>
      </c>
      <c r="B16" s="17"/>
      <c r="C16" s="3" t="s">
        <v>78</v>
      </c>
      <c r="D16" s="17" t="s">
        <v>59</v>
      </c>
      <c r="E16" s="17">
        <v>25</v>
      </c>
      <c r="F16" s="23"/>
      <c r="G16" s="66"/>
    </row>
    <row r="17" spans="1:7" ht="16.149999999999999" customHeight="1" x14ac:dyDescent="0.25">
      <c r="A17" s="61"/>
      <c r="B17" s="17"/>
      <c r="C17" s="3"/>
      <c r="D17" s="17"/>
      <c r="E17" s="17"/>
      <c r="F17" s="17"/>
      <c r="G17" s="66"/>
    </row>
    <row r="18" spans="1:7" ht="11.45" customHeight="1" x14ac:dyDescent="0.25">
      <c r="A18" s="61"/>
      <c r="B18" s="18"/>
      <c r="C18" s="35" t="s">
        <v>60</v>
      </c>
      <c r="D18" s="17"/>
      <c r="E18" s="17"/>
      <c r="F18" s="88"/>
      <c r="G18" s="89"/>
    </row>
    <row r="19" spans="1:7" ht="24" x14ac:dyDescent="0.25">
      <c r="A19" s="61" t="s">
        <v>527</v>
      </c>
      <c r="B19" s="17"/>
      <c r="C19" s="3" t="s">
        <v>58</v>
      </c>
      <c r="D19" s="17" t="s">
        <v>17</v>
      </c>
      <c r="E19" s="17">
        <v>1</v>
      </c>
      <c r="F19" s="17"/>
      <c r="G19" s="66"/>
    </row>
    <row r="20" spans="1:7" ht="24" x14ac:dyDescent="0.25">
      <c r="A20" s="61" t="s">
        <v>528</v>
      </c>
      <c r="B20" s="18"/>
      <c r="C20" s="3" t="s">
        <v>207</v>
      </c>
      <c r="D20" s="17" t="s">
        <v>17</v>
      </c>
      <c r="E20" s="17">
        <v>4</v>
      </c>
      <c r="F20" s="88"/>
      <c r="G20" s="89"/>
    </row>
    <row r="21" spans="1:7" ht="16.149999999999999" customHeight="1" x14ac:dyDescent="0.25">
      <c r="A21" s="61" t="s">
        <v>529</v>
      </c>
      <c r="B21" s="17"/>
      <c r="C21" s="3" t="s">
        <v>205</v>
      </c>
      <c r="D21" s="17" t="s">
        <v>17</v>
      </c>
      <c r="E21" s="17">
        <v>28</v>
      </c>
      <c r="F21" s="17"/>
      <c r="G21" s="66"/>
    </row>
    <row r="22" spans="1:7" ht="16.149999999999999" customHeight="1" x14ac:dyDescent="0.25">
      <c r="A22" s="61" t="s">
        <v>530</v>
      </c>
      <c r="B22" s="18"/>
      <c r="C22" s="3" t="s">
        <v>56</v>
      </c>
      <c r="D22" s="17" t="s">
        <v>17</v>
      </c>
      <c r="E22" s="17">
        <v>1</v>
      </c>
      <c r="F22" s="88"/>
      <c r="G22" s="89"/>
    </row>
    <row r="23" spans="1:7" ht="12" customHeight="1" x14ac:dyDescent="0.25">
      <c r="A23" s="61"/>
      <c r="B23" s="17"/>
      <c r="C23" s="35" t="s">
        <v>61</v>
      </c>
      <c r="D23" s="17"/>
      <c r="E23" s="17"/>
      <c r="F23" s="17"/>
      <c r="G23" s="66"/>
    </row>
    <row r="24" spans="1:7" ht="16.149999999999999" customHeight="1" x14ac:dyDescent="0.25">
      <c r="A24" s="61" t="s">
        <v>531</v>
      </c>
      <c r="B24" s="17"/>
      <c r="C24" s="3" t="s">
        <v>63</v>
      </c>
      <c r="D24" s="17" t="s">
        <v>59</v>
      </c>
      <c r="E24" s="17">
        <f>25</f>
        <v>25</v>
      </c>
      <c r="F24" s="17"/>
      <c r="G24" s="66"/>
    </row>
    <row r="25" spans="1:7" ht="36" x14ac:dyDescent="0.25">
      <c r="A25" s="61" t="s">
        <v>532</v>
      </c>
      <c r="B25" s="17"/>
      <c r="C25" s="3" t="s">
        <v>62</v>
      </c>
      <c r="D25" s="17" t="s">
        <v>25</v>
      </c>
      <c r="E25" s="17">
        <v>1</v>
      </c>
      <c r="F25" s="17"/>
      <c r="G25" s="66"/>
    </row>
    <row r="26" spans="1:7" ht="24" x14ac:dyDescent="0.25">
      <c r="A26" s="61" t="s">
        <v>533</v>
      </c>
      <c r="B26" s="18"/>
      <c r="C26" s="3" t="s">
        <v>206</v>
      </c>
      <c r="D26" s="17" t="s">
        <v>25</v>
      </c>
      <c r="E26" s="17">
        <v>1</v>
      </c>
      <c r="F26" s="88"/>
      <c r="G26" s="89"/>
    </row>
    <row r="27" spans="1:7" ht="16.149999999999999" customHeight="1" thickBot="1" x14ac:dyDescent="0.3">
      <c r="A27" s="61" t="s">
        <v>534</v>
      </c>
      <c r="B27" s="17"/>
      <c r="C27" s="3" t="s">
        <v>71</v>
      </c>
      <c r="D27" s="17" t="s">
        <v>59</v>
      </c>
      <c r="E27" s="17">
        <v>47</v>
      </c>
      <c r="F27" s="17"/>
      <c r="G27" s="66"/>
    </row>
    <row r="28" spans="1:7" ht="16.149999999999999" customHeight="1" x14ac:dyDescent="0.25">
      <c r="A28" s="105"/>
      <c r="B28" s="108"/>
      <c r="C28" s="107" t="s">
        <v>64</v>
      </c>
      <c r="D28" s="106"/>
      <c r="E28" s="106"/>
      <c r="F28" s="109"/>
      <c r="G28" s="110"/>
    </row>
    <row r="29" spans="1:7" ht="16.149999999999999" customHeight="1" x14ac:dyDescent="0.25">
      <c r="A29" s="61" t="s">
        <v>535</v>
      </c>
      <c r="B29" s="17"/>
      <c r="C29" s="3" t="s">
        <v>70</v>
      </c>
      <c r="D29" s="17"/>
      <c r="E29" s="17"/>
      <c r="F29" s="17"/>
      <c r="G29" s="66"/>
    </row>
    <row r="30" spans="1:7" ht="16.149999999999999" customHeight="1" x14ac:dyDescent="0.25">
      <c r="A30" s="61" t="s">
        <v>536</v>
      </c>
      <c r="B30" s="18"/>
      <c r="C30" s="3" t="s">
        <v>66</v>
      </c>
      <c r="D30" s="17" t="s">
        <v>65</v>
      </c>
      <c r="E30" s="17">
        <f>CEILING(16*0.23,1)</f>
        <v>4</v>
      </c>
      <c r="F30" s="88"/>
      <c r="G30" s="89"/>
    </row>
    <row r="31" spans="1:7" ht="16.149999999999999" customHeight="1" x14ac:dyDescent="0.25">
      <c r="A31" s="61" t="s">
        <v>537</v>
      </c>
      <c r="B31" s="17"/>
      <c r="C31" s="3" t="s">
        <v>67</v>
      </c>
      <c r="D31" s="17" t="s">
        <v>65</v>
      </c>
      <c r="E31" s="17">
        <v>4</v>
      </c>
      <c r="F31" s="17"/>
      <c r="G31" s="66"/>
    </row>
    <row r="32" spans="1:7" ht="24" x14ac:dyDescent="0.25">
      <c r="A32" s="61" t="s">
        <v>538</v>
      </c>
      <c r="B32" s="18"/>
      <c r="C32" s="3" t="s">
        <v>68</v>
      </c>
      <c r="D32" s="17" t="s">
        <v>65</v>
      </c>
      <c r="E32" s="17">
        <v>1</v>
      </c>
      <c r="F32" s="88"/>
      <c r="G32" s="89"/>
    </row>
    <row r="33" spans="1:7" ht="16.149999999999999" customHeight="1" x14ac:dyDescent="0.25">
      <c r="A33" s="61" t="s">
        <v>539</v>
      </c>
      <c r="B33" s="17"/>
      <c r="C33" s="3" t="s">
        <v>69</v>
      </c>
      <c r="D33" s="17" t="s">
        <v>65</v>
      </c>
      <c r="E33" s="17">
        <v>1</v>
      </c>
      <c r="F33" s="17"/>
      <c r="G33" s="66"/>
    </row>
    <row r="34" spans="1:7" ht="16.149999999999999" customHeight="1" x14ac:dyDescent="0.25">
      <c r="A34" s="102"/>
      <c r="B34" s="32"/>
      <c r="C34" s="96"/>
      <c r="D34" s="96"/>
      <c r="E34" s="104"/>
      <c r="F34" s="97"/>
      <c r="G34" s="103"/>
    </row>
    <row r="35" spans="1:7" ht="16.149999999999999" customHeight="1" thickBot="1" x14ac:dyDescent="0.3">
      <c r="A35" s="102"/>
      <c r="B35" s="32"/>
      <c r="C35" s="96"/>
      <c r="D35" s="96"/>
      <c r="E35" s="104"/>
      <c r="F35" s="97"/>
      <c r="G35" s="103"/>
    </row>
    <row r="36" spans="1:7" ht="16.149999999999999" customHeight="1" thickBot="1" x14ac:dyDescent="0.3">
      <c r="A36" s="58"/>
      <c r="B36" s="47"/>
      <c r="C36" s="183" t="s">
        <v>627</v>
      </c>
      <c r="D36" s="184"/>
      <c r="E36" s="185"/>
      <c r="F36" s="186"/>
      <c r="G36" s="187"/>
    </row>
  </sheetData>
  <mergeCells count="3">
    <mergeCell ref="A1:G1"/>
    <mergeCell ref="C36:E36"/>
    <mergeCell ref="F36:G36"/>
  </mergeCells>
  <printOptions horizontalCentered="1"/>
  <pageMargins left="0.70866141732283472" right="0.70866141732283472" top="0.74803149606299213" bottom="0.74803149606299213" header="0.31496062992125984" footer="0.31496062992125984"/>
  <pageSetup paperSize="9" scale="93" fitToHeight="0" orientation="landscape" r:id="rId1"/>
  <headerFooter>
    <oddHeader xml:space="preserve">&amp;C&amp;"Bookman Old Style,Regular"&amp;8&amp;K01+024SUPPLY OF STOCKWATER AT IMMERPAN , MOOKGOPONG MUNICIPALITY , WATERBERG DISTRICT </oddHeader>
    <oddFooter>&amp;C&amp;"Bookman Old Style,Regular"&amp;8&amp;K01+024SECTION D: SHED STRUCTURE, Page &amp;P of &amp;N</oddFooter>
  </headerFooter>
  <rowBreaks count="2" manualBreakCount="2">
    <brk id="16" max="16383" man="1"/>
    <brk id="27" max="1638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8"/>
  <sheetViews>
    <sheetView view="pageBreakPreview" workbookViewId="0">
      <selection activeCell="E7" sqref="E7:E18"/>
    </sheetView>
  </sheetViews>
  <sheetFormatPr defaultColWidth="10" defaultRowHeight="14.25" x14ac:dyDescent="0.2"/>
  <cols>
    <col min="1" max="3" width="10" style="77"/>
    <col min="4" max="4" width="22.140625" style="77" customWidth="1"/>
    <col min="5" max="5" width="39.28515625" style="81" customWidth="1"/>
    <col min="6" max="6" width="17.28515625" style="77" customWidth="1"/>
    <col min="7" max="16384" width="10" style="77"/>
  </cols>
  <sheetData>
    <row r="1" spans="1:6" ht="15.6" customHeight="1" x14ac:dyDescent="0.2">
      <c r="A1" s="139" t="s">
        <v>540</v>
      </c>
      <c r="B1" s="140"/>
      <c r="C1" s="140"/>
      <c r="D1" s="140"/>
      <c r="E1" s="141"/>
      <c r="F1" s="76"/>
    </row>
    <row r="2" spans="1:6" ht="13.9" customHeight="1" x14ac:dyDescent="0.2">
      <c r="A2" s="142"/>
      <c r="B2" s="143"/>
      <c r="C2" s="143"/>
      <c r="D2" s="143"/>
      <c r="E2" s="144"/>
      <c r="F2" s="78"/>
    </row>
    <row r="3" spans="1:6" ht="13.9" customHeight="1" x14ac:dyDescent="0.2">
      <c r="A3" s="142"/>
      <c r="B3" s="143"/>
      <c r="C3" s="143"/>
      <c r="D3" s="143"/>
      <c r="E3" s="144"/>
      <c r="F3" s="78"/>
    </row>
    <row r="4" spans="1:6" ht="13.9" customHeight="1" thickBot="1" x14ac:dyDescent="0.25">
      <c r="A4" s="188"/>
      <c r="B4" s="189"/>
      <c r="C4" s="189"/>
      <c r="D4" s="189"/>
      <c r="E4" s="190"/>
      <c r="F4" s="78"/>
    </row>
    <row r="5" spans="1:6" ht="15.6" customHeight="1" x14ac:dyDescent="0.25">
      <c r="A5" s="139" t="s">
        <v>167</v>
      </c>
      <c r="B5" s="140"/>
      <c r="C5" s="140"/>
      <c r="D5" s="140"/>
      <c r="E5" s="141"/>
      <c r="F5" s="79"/>
    </row>
    <row r="6" spans="1:6" ht="16.149999999999999" customHeight="1" x14ac:dyDescent="0.2">
      <c r="A6" s="142"/>
      <c r="B6" s="143"/>
      <c r="C6" s="143"/>
      <c r="D6" s="143"/>
      <c r="E6" s="144"/>
    </row>
    <row r="7" spans="1:6" ht="15.6" customHeight="1" x14ac:dyDescent="0.2">
      <c r="A7" s="145" t="s">
        <v>628</v>
      </c>
      <c r="B7" s="146"/>
      <c r="C7" s="146"/>
      <c r="D7" s="147"/>
      <c r="E7" s="127"/>
    </row>
    <row r="8" spans="1:6" x14ac:dyDescent="0.2">
      <c r="A8" s="148"/>
      <c r="B8" s="149"/>
      <c r="C8" s="149"/>
      <c r="D8" s="150"/>
      <c r="E8" s="128"/>
    </row>
    <row r="9" spans="1:6" x14ac:dyDescent="0.2">
      <c r="A9" s="151"/>
      <c r="B9" s="152"/>
      <c r="C9" s="152"/>
      <c r="D9" s="153"/>
      <c r="E9" s="154"/>
    </row>
    <row r="10" spans="1:6" ht="15.6" customHeight="1" x14ac:dyDescent="0.2">
      <c r="A10" s="145" t="s">
        <v>629</v>
      </c>
      <c r="B10" s="146"/>
      <c r="C10" s="146"/>
      <c r="D10" s="147"/>
      <c r="E10" s="127"/>
    </row>
    <row r="11" spans="1:6" x14ac:dyDescent="0.2">
      <c r="A11" s="148"/>
      <c r="B11" s="149"/>
      <c r="C11" s="149"/>
      <c r="D11" s="150"/>
      <c r="E11" s="128"/>
    </row>
    <row r="12" spans="1:6" x14ac:dyDescent="0.2">
      <c r="A12" s="151"/>
      <c r="B12" s="152"/>
      <c r="C12" s="152"/>
      <c r="D12" s="153"/>
      <c r="E12" s="154"/>
    </row>
    <row r="13" spans="1:6" ht="15.6" customHeight="1" x14ac:dyDescent="0.2">
      <c r="A13" s="145" t="s">
        <v>630</v>
      </c>
      <c r="B13" s="146"/>
      <c r="C13" s="146"/>
      <c r="D13" s="147"/>
      <c r="E13" s="127"/>
    </row>
    <row r="14" spans="1:6" x14ac:dyDescent="0.2">
      <c r="A14" s="148"/>
      <c r="B14" s="149"/>
      <c r="C14" s="149"/>
      <c r="D14" s="150"/>
      <c r="E14" s="128"/>
    </row>
    <row r="15" spans="1:6" ht="15" thickBot="1" x14ac:dyDescent="0.25">
      <c r="A15" s="151"/>
      <c r="B15" s="152"/>
      <c r="C15" s="152"/>
      <c r="D15" s="153"/>
      <c r="E15" s="129"/>
    </row>
    <row r="16" spans="1:6" ht="16.149999999999999" customHeight="1" thickTop="1" x14ac:dyDescent="0.2">
      <c r="A16" s="145" t="s">
        <v>312</v>
      </c>
      <c r="B16" s="146"/>
      <c r="C16" s="146"/>
      <c r="D16" s="147"/>
      <c r="E16" s="164"/>
    </row>
    <row r="17" spans="1:5" x14ac:dyDescent="0.2">
      <c r="A17" s="148"/>
      <c r="B17" s="149"/>
      <c r="C17" s="149"/>
      <c r="D17" s="150"/>
      <c r="E17" s="128"/>
    </row>
    <row r="18" spans="1:5" x14ac:dyDescent="0.2">
      <c r="A18" s="151"/>
      <c r="B18" s="152"/>
      <c r="C18" s="152"/>
      <c r="D18" s="153"/>
      <c r="E18" s="154"/>
    </row>
  </sheetData>
  <mergeCells count="10">
    <mergeCell ref="A13:D15"/>
    <mergeCell ref="E13:E15"/>
    <mergeCell ref="A16:D18"/>
    <mergeCell ref="E16:E18"/>
    <mergeCell ref="A1:E4"/>
    <mergeCell ref="A5:E6"/>
    <mergeCell ref="A7:D9"/>
    <mergeCell ref="E7:E9"/>
    <mergeCell ref="A10:D12"/>
    <mergeCell ref="E10:E12"/>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&amp;C&amp;"Bookman Old Style,Regular"&amp;K01+024SUMMARY, Page &amp;P of &amp;N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G45"/>
  <sheetViews>
    <sheetView view="pageBreakPreview" topLeftCell="A31" zoomScale="112" zoomScaleNormal="100" zoomScaleSheetLayoutView="112" workbookViewId="0">
      <selection activeCell="F5" sqref="F5:G45"/>
    </sheetView>
  </sheetViews>
  <sheetFormatPr defaultRowHeight="18" customHeight="1" x14ac:dyDescent="0.25"/>
  <cols>
    <col min="1" max="1" width="8.7109375" style="28" customWidth="1"/>
    <col min="2" max="2" width="11.7109375" customWidth="1"/>
    <col min="3" max="3" width="66.7109375" customWidth="1"/>
    <col min="4" max="4" width="8.7109375" style="6" customWidth="1"/>
    <col min="5" max="5" width="8.7109375" style="8" customWidth="1"/>
    <col min="6" max="6" width="16.7109375" style="24" customWidth="1"/>
    <col min="7" max="7" width="16.7109375" customWidth="1"/>
  </cols>
  <sheetData>
    <row r="1" spans="1:7" ht="18" customHeight="1" thickBot="1" x14ac:dyDescent="0.3">
      <c r="A1" s="191" t="s">
        <v>541</v>
      </c>
      <c r="B1" s="191"/>
      <c r="C1" s="191"/>
      <c r="D1" s="191"/>
      <c r="E1" s="191"/>
      <c r="F1" s="191"/>
      <c r="G1" s="191"/>
    </row>
    <row r="2" spans="1:7" ht="15" x14ac:dyDescent="0.25">
      <c r="A2" s="39" t="s">
        <v>137</v>
      </c>
      <c r="B2" s="9" t="s">
        <v>21</v>
      </c>
      <c r="C2" s="29" t="s">
        <v>576</v>
      </c>
      <c r="D2" s="9" t="s">
        <v>1</v>
      </c>
      <c r="E2" s="9" t="s">
        <v>79</v>
      </c>
      <c r="F2" s="20" t="s">
        <v>2</v>
      </c>
      <c r="G2" s="12" t="s">
        <v>3</v>
      </c>
    </row>
    <row r="3" spans="1:7" ht="10.9" customHeight="1" x14ac:dyDescent="0.25">
      <c r="A3" s="90"/>
      <c r="B3" s="10"/>
      <c r="C3" s="74"/>
      <c r="D3" s="10"/>
      <c r="E3" s="10"/>
      <c r="F3" s="75"/>
      <c r="G3" s="14"/>
    </row>
    <row r="4" spans="1:7" ht="12.6" customHeight="1" x14ac:dyDescent="0.25">
      <c r="A4" s="61"/>
      <c r="B4" s="17" t="s">
        <v>140</v>
      </c>
      <c r="C4" s="4" t="s">
        <v>6</v>
      </c>
      <c r="D4" s="17"/>
      <c r="E4" s="33"/>
      <c r="F4" s="23"/>
      <c r="G4" s="66"/>
    </row>
    <row r="5" spans="1:7" ht="24" x14ac:dyDescent="0.25">
      <c r="A5" s="61" t="s">
        <v>542</v>
      </c>
      <c r="B5" s="17" t="s">
        <v>139</v>
      </c>
      <c r="C5" s="3" t="s">
        <v>180</v>
      </c>
      <c r="D5" s="17" t="s">
        <v>24</v>
      </c>
      <c r="E5" s="33">
        <f>3000*3</f>
        <v>9000</v>
      </c>
      <c r="F5" s="23"/>
      <c r="G5" s="66"/>
    </row>
    <row r="6" spans="1:7" ht="15" x14ac:dyDescent="0.25">
      <c r="A6" s="61"/>
      <c r="B6" s="17" t="s">
        <v>138</v>
      </c>
      <c r="C6" s="4" t="s">
        <v>8</v>
      </c>
      <c r="D6" s="17"/>
      <c r="E6" s="33"/>
      <c r="F6" s="23"/>
      <c r="G6" s="66"/>
    </row>
    <row r="7" spans="1:7" ht="36" x14ac:dyDescent="0.25">
      <c r="A7" s="61" t="s">
        <v>543</v>
      </c>
      <c r="B7" s="17"/>
      <c r="C7" s="3" t="s">
        <v>178</v>
      </c>
      <c r="D7" s="17" t="s">
        <v>15</v>
      </c>
      <c r="E7" s="33">
        <v>400</v>
      </c>
      <c r="F7" s="23"/>
      <c r="G7" s="66"/>
    </row>
    <row r="8" spans="1:7" ht="36" x14ac:dyDescent="0.25">
      <c r="A8" s="61" t="s">
        <v>544</v>
      </c>
      <c r="B8" s="17"/>
      <c r="C8" s="3" t="s">
        <v>271</v>
      </c>
      <c r="D8" s="17" t="s">
        <v>15</v>
      </c>
      <c r="E8" s="33">
        <v>2500</v>
      </c>
      <c r="F8" s="23"/>
      <c r="G8" s="66"/>
    </row>
    <row r="9" spans="1:7" ht="11.45" customHeight="1" x14ac:dyDescent="0.25">
      <c r="A9" s="61" t="s">
        <v>545</v>
      </c>
      <c r="B9" s="17"/>
      <c r="C9" s="3" t="s">
        <v>13</v>
      </c>
      <c r="D9" s="17"/>
      <c r="E9" s="33"/>
      <c r="F9" s="23"/>
      <c r="G9" s="66"/>
    </row>
    <row r="10" spans="1:7" ht="15" x14ac:dyDescent="0.25">
      <c r="A10" s="61" t="s">
        <v>546</v>
      </c>
      <c r="B10" s="17"/>
      <c r="C10" s="3" t="s">
        <v>11</v>
      </c>
      <c r="D10" s="17" t="s">
        <v>23</v>
      </c>
      <c r="E10" s="33">
        <v>1</v>
      </c>
      <c r="F10" s="23"/>
      <c r="G10" s="66"/>
    </row>
    <row r="11" spans="1:7" ht="15" x14ac:dyDescent="0.25">
      <c r="A11" s="61" t="s">
        <v>547</v>
      </c>
      <c r="B11" s="17"/>
      <c r="C11" s="3" t="s">
        <v>12</v>
      </c>
      <c r="D11" s="17" t="s">
        <v>23</v>
      </c>
      <c r="E11" s="33">
        <v>1</v>
      </c>
      <c r="F11" s="23"/>
      <c r="G11" s="66"/>
    </row>
    <row r="12" spans="1:7" ht="15" x14ac:dyDescent="0.25">
      <c r="A12" s="61" t="s">
        <v>548</v>
      </c>
      <c r="B12" s="17"/>
      <c r="C12" s="3" t="s">
        <v>9</v>
      </c>
      <c r="D12" s="17" t="s">
        <v>23</v>
      </c>
      <c r="E12" s="33">
        <v>1</v>
      </c>
      <c r="F12" s="23"/>
      <c r="G12" s="66"/>
    </row>
    <row r="13" spans="1:7" ht="15" x14ac:dyDescent="0.25">
      <c r="A13" s="61" t="s">
        <v>549</v>
      </c>
      <c r="B13" s="17"/>
      <c r="C13" s="3" t="s">
        <v>10</v>
      </c>
      <c r="D13" s="17" t="s">
        <v>23</v>
      </c>
      <c r="E13" s="33">
        <v>1</v>
      </c>
      <c r="F13" s="23"/>
      <c r="G13" s="66"/>
    </row>
    <row r="14" spans="1:7" ht="15" x14ac:dyDescent="0.25">
      <c r="A14" s="33"/>
      <c r="B14" s="6"/>
      <c r="C14" s="40" t="s">
        <v>219</v>
      </c>
      <c r="D14" s="16"/>
      <c r="E14" s="16"/>
      <c r="F14" s="23"/>
      <c r="G14" s="25"/>
    </row>
    <row r="15" spans="1:7" ht="36" x14ac:dyDescent="0.25">
      <c r="A15" s="61"/>
      <c r="B15" s="17"/>
      <c r="C15" s="3" t="s">
        <v>191</v>
      </c>
      <c r="D15" s="17"/>
      <c r="E15" s="17"/>
      <c r="F15" s="23"/>
      <c r="G15" s="25"/>
    </row>
    <row r="16" spans="1:7" ht="18" customHeight="1" x14ac:dyDescent="0.25">
      <c r="A16" s="61" t="s">
        <v>550</v>
      </c>
      <c r="B16" s="17"/>
      <c r="C16" s="3" t="s">
        <v>57</v>
      </c>
      <c r="D16" s="16" t="s">
        <v>15</v>
      </c>
      <c r="E16" s="17">
        <v>500</v>
      </c>
      <c r="F16" s="23"/>
      <c r="G16" s="26"/>
    </row>
    <row r="17" spans="1:7" ht="24" x14ac:dyDescent="0.25">
      <c r="A17" s="61" t="s">
        <v>551</v>
      </c>
      <c r="B17" s="17"/>
      <c r="C17" s="3" t="s">
        <v>72</v>
      </c>
      <c r="D17" s="16"/>
      <c r="E17" s="17"/>
      <c r="F17" s="23"/>
      <c r="G17" s="26"/>
    </row>
    <row r="18" spans="1:7" ht="15" x14ac:dyDescent="0.25">
      <c r="A18" s="61" t="s">
        <v>552</v>
      </c>
      <c r="B18" s="6"/>
      <c r="C18" s="3" t="s">
        <v>74</v>
      </c>
      <c r="D18" s="17" t="s">
        <v>15</v>
      </c>
      <c r="E18" s="17">
        <v>3000</v>
      </c>
      <c r="F18" s="23"/>
      <c r="G18" s="26"/>
    </row>
    <row r="19" spans="1:7" ht="18" customHeight="1" x14ac:dyDescent="0.25">
      <c r="A19" s="61" t="s">
        <v>553</v>
      </c>
      <c r="B19" s="17"/>
      <c r="C19" s="3" t="s">
        <v>73</v>
      </c>
      <c r="D19" s="17" t="s">
        <v>15</v>
      </c>
      <c r="E19" s="17">
        <v>200</v>
      </c>
      <c r="F19" s="23"/>
      <c r="G19" s="26"/>
    </row>
    <row r="20" spans="1:7" ht="18" customHeight="1" x14ac:dyDescent="0.25">
      <c r="A20" s="61" t="s">
        <v>554</v>
      </c>
      <c r="B20" s="17"/>
      <c r="C20" s="3" t="s">
        <v>75</v>
      </c>
      <c r="D20" s="17" t="s">
        <v>15</v>
      </c>
      <c r="E20" s="18">
        <v>200</v>
      </c>
      <c r="F20" s="23"/>
      <c r="G20" s="26"/>
    </row>
    <row r="21" spans="1:7" ht="18" customHeight="1" x14ac:dyDescent="0.25">
      <c r="A21" s="33"/>
      <c r="B21" s="6"/>
      <c r="C21" s="1" t="s">
        <v>18</v>
      </c>
      <c r="D21" s="17"/>
      <c r="E21" s="16"/>
      <c r="F21" s="23"/>
      <c r="G21" s="25"/>
    </row>
    <row r="22" spans="1:7" ht="15" x14ac:dyDescent="0.25">
      <c r="A22" s="33"/>
      <c r="B22" s="17"/>
      <c r="C22" s="1"/>
      <c r="D22" s="17"/>
      <c r="E22" s="16"/>
      <c r="F22" s="23"/>
      <c r="G22" s="25"/>
    </row>
    <row r="23" spans="1:7" ht="73.5" x14ac:dyDescent="0.25">
      <c r="A23" s="61" t="s">
        <v>555</v>
      </c>
      <c r="B23" s="17"/>
      <c r="C23" s="3" t="s">
        <v>201</v>
      </c>
      <c r="D23" s="17" t="s">
        <v>17</v>
      </c>
      <c r="E23" s="17">
        <v>1</v>
      </c>
      <c r="F23" s="23"/>
      <c r="G23" s="26"/>
    </row>
    <row r="24" spans="1:7" ht="60" x14ac:dyDescent="0.25">
      <c r="A24" s="61" t="s">
        <v>556</v>
      </c>
      <c r="B24" s="17"/>
      <c r="C24" s="3" t="s">
        <v>202</v>
      </c>
      <c r="D24" s="17" t="s">
        <v>17</v>
      </c>
      <c r="E24" s="17">
        <v>1</v>
      </c>
      <c r="F24" s="23"/>
      <c r="G24" s="26"/>
    </row>
    <row r="25" spans="1:7" ht="18" customHeight="1" x14ac:dyDescent="0.25">
      <c r="A25" s="61" t="s">
        <v>557</v>
      </c>
      <c r="B25" s="6"/>
      <c r="C25" s="3" t="s">
        <v>195</v>
      </c>
      <c r="D25" s="17" t="s">
        <v>17</v>
      </c>
      <c r="E25" s="17">
        <v>5</v>
      </c>
      <c r="F25" s="23"/>
      <c r="G25" s="26"/>
    </row>
    <row r="26" spans="1:7" ht="18" customHeight="1" x14ac:dyDescent="0.25">
      <c r="A26" s="61" t="s">
        <v>558</v>
      </c>
      <c r="B26" s="17"/>
      <c r="C26" s="3" t="s">
        <v>194</v>
      </c>
      <c r="D26" s="17" t="s">
        <v>17</v>
      </c>
      <c r="E26" s="17">
        <v>2</v>
      </c>
      <c r="F26" s="23"/>
      <c r="G26" s="26"/>
    </row>
    <row r="27" spans="1:7" ht="18" customHeight="1" x14ac:dyDescent="0.25">
      <c r="A27" s="61" t="s">
        <v>559</v>
      </c>
      <c r="B27" s="17"/>
      <c r="C27" s="3" t="s">
        <v>196</v>
      </c>
      <c r="D27" s="17" t="s">
        <v>17</v>
      </c>
      <c r="E27" s="17">
        <v>2</v>
      </c>
      <c r="F27" s="23"/>
      <c r="G27" s="26"/>
    </row>
    <row r="28" spans="1:7" ht="18" customHeight="1" x14ac:dyDescent="0.25">
      <c r="A28" s="61" t="s">
        <v>560</v>
      </c>
      <c r="B28" s="17"/>
      <c r="C28" s="5" t="s">
        <v>19</v>
      </c>
      <c r="D28" s="18" t="s">
        <v>17</v>
      </c>
      <c r="E28" s="18">
        <v>2</v>
      </c>
      <c r="F28" s="23"/>
      <c r="G28" s="26"/>
    </row>
    <row r="29" spans="1:7" ht="18" customHeight="1" x14ac:dyDescent="0.25">
      <c r="A29" s="61" t="s">
        <v>561</v>
      </c>
      <c r="B29" s="6"/>
      <c r="C29" s="5" t="s">
        <v>210</v>
      </c>
      <c r="D29" s="18" t="s">
        <v>17</v>
      </c>
      <c r="E29" s="16">
        <v>2</v>
      </c>
      <c r="F29" s="23"/>
      <c r="G29" s="26"/>
    </row>
    <row r="30" spans="1:7" ht="18" customHeight="1" x14ac:dyDescent="0.25">
      <c r="A30" s="61" t="s">
        <v>562</v>
      </c>
      <c r="B30" s="6"/>
      <c r="C30" s="3" t="s">
        <v>209</v>
      </c>
      <c r="D30" s="17" t="s">
        <v>17</v>
      </c>
      <c r="E30" s="18">
        <v>5</v>
      </c>
      <c r="F30" s="23"/>
      <c r="G30" s="26"/>
    </row>
    <row r="31" spans="1:7" ht="18" customHeight="1" x14ac:dyDescent="0.25">
      <c r="A31" s="61" t="s">
        <v>563</v>
      </c>
      <c r="B31" s="17"/>
      <c r="C31" s="3" t="s">
        <v>613</v>
      </c>
      <c r="D31" s="17" t="s">
        <v>17</v>
      </c>
      <c r="E31" s="16">
        <v>5</v>
      </c>
      <c r="F31" s="23"/>
      <c r="G31" s="26"/>
    </row>
    <row r="32" spans="1:7" ht="18" customHeight="1" x14ac:dyDescent="0.25">
      <c r="A32" s="61" t="s">
        <v>564</v>
      </c>
      <c r="B32" s="17"/>
      <c r="C32" s="3" t="s">
        <v>20</v>
      </c>
      <c r="D32" s="17" t="s">
        <v>17</v>
      </c>
      <c r="E32" s="17">
        <v>1</v>
      </c>
      <c r="F32" s="23"/>
      <c r="G32" s="26"/>
    </row>
    <row r="33" spans="1:7" ht="18" customHeight="1" x14ac:dyDescent="0.25">
      <c r="A33" s="61" t="s">
        <v>565</v>
      </c>
      <c r="B33" s="17"/>
      <c r="C33" s="5" t="s">
        <v>197</v>
      </c>
      <c r="D33" s="18" t="s">
        <v>17</v>
      </c>
      <c r="E33" s="17">
        <v>4</v>
      </c>
      <c r="F33" s="23"/>
      <c r="G33" s="26"/>
    </row>
    <row r="34" spans="1:7" ht="18" customHeight="1" x14ac:dyDescent="0.25">
      <c r="A34" s="61" t="s">
        <v>566</v>
      </c>
      <c r="B34" s="17"/>
      <c r="C34" s="3" t="s">
        <v>16</v>
      </c>
      <c r="D34" s="17" t="s">
        <v>17</v>
      </c>
      <c r="E34" s="17">
        <v>6</v>
      </c>
      <c r="F34" s="23"/>
      <c r="G34" s="26"/>
    </row>
    <row r="35" spans="1:7" ht="18" customHeight="1" x14ac:dyDescent="0.25">
      <c r="A35" s="61" t="s">
        <v>567</v>
      </c>
      <c r="B35" s="6"/>
      <c r="C35" s="3" t="s">
        <v>198</v>
      </c>
      <c r="D35" s="17" t="s">
        <v>17</v>
      </c>
      <c r="E35" s="17">
        <v>6</v>
      </c>
      <c r="F35" s="23"/>
      <c r="G35" s="26"/>
    </row>
    <row r="36" spans="1:7" ht="18" customHeight="1" x14ac:dyDescent="0.25">
      <c r="A36" s="61" t="s">
        <v>568</v>
      </c>
      <c r="B36" s="17"/>
      <c r="C36" s="5" t="s">
        <v>199</v>
      </c>
      <c r="D36" s="18" t="s">
        <v>17</v>
      </c>
      <c r="E36" s="17">
        <v>4</v>
      </c>
      <c r="F36" s="23"/>
      <c r="G36" s="26"/>
    </row>
    <row r="37" spans="1:7" ht="18" customHeight="1" x14ac:dyDescent="0.25">
      <c r="A37" s="61" t="s">
        <v>569</v>
      </c>
      <c r="B37" s="17"/>
      <c r="C37" s="5" t="s">
        <v>200</v>
      </c>
      <c r="D37" s="23" t="s">
        <v>17</v>
      </c>
      <c r="E37" s="17">
        <v>3</v>
      </c>
      <c r="F37" s="23"/>
      <c r="G37" s="26"/>
    </row>
    <row r="38" spans="1:7" ht="18" customHeight="1" x14ac:dyDescent="0.25">
      <c r="B38" s="17"/>
      <c r="C38" s="1" t="s">
        <v>160</v>
      </c>
      <c r="D38" s="23"/>
      <c r="E38" s="16"/>
      <c r="F38" s="23"/>
      <c r="G38" s="26"/>
    </row>
    <row r="39" spans="1:7" ht="144" x14ac:dyDescent="0.25">
      <c r="A39" s="61" t="s">
        <v>570</v>
      </c>
      <c r="B39" s="6"/>
      <c r="C39" s="3" t="s">
        <v>211</v>
      </c>
      <c r="D39" s="23" t="s">
        <v>17</v>
      </c>
      <c r="E39" s="16">
        <v>4</v>
      </c>
      <c r="F39" s="23"/>
      <c r="G39" s="26"/>
    </row>
    <row r="40" spans="1:7" ht="18" customHeight="1" x14ac:dyDescent="0.25">
      <c r="A40" s="61" t="s">
        <v>571</v>
      </c>
      <c r="B40" s="17"/>
      <c r="C40" s="3" t="s">
        <v>76</v>
      </c>
      <c r="D40" s="23" t="s">
        <v>23</v>
      </c>
      <c r="E40" s="16">
        <f>14*0.1</f>
        <v>1.4000000000000001</v>
      </c>
      <c r="F40" s="23"/>
      <c r="G40" s="26"/>
    </row>
    <row r="41" spans="1:7" ht="18" customHeight="1" x14ac:dyDescent="0.25">
      <c r="A41" s="61" t="s">
        <v>572</v>
      </c>
      <c r="B41" s="17"/>
      <c r="C41" s="5" t="s">
        <v>77</v>
      </c>
      <c r="D41" s="23" t="s">
        <v>23</v>
      </c>
      <c r="E41" s="16">
        <v>6</v>
      </c>
      <c r="F41" s="23"/>
      <c r="G41" s="26"/>
    </row>
    <row r="42" spans="1:7" ht="18" customHeight="1" x14ac:dyDescent="0.25">
      <c r="B42" s="17"/>
      <c r="C42" s="35" t="s">
        <v>64</v>
      </c>
      <c r="D42" s="17"/>
      <c r="E42" s="17"/>
      <c r="F42" s="23"/>
      <c r="G42" s="26"/>
    </row>
    <row r="43" spans="1:7" ht="24" customHeight="1" x14ac:dyDescent="0.25">
      <c r="A43" s="61" t="s">
        <v>573</v>
      </c>
      <c r="B43" s="17"/>
      <c r="C43" s="5" t="s">
        <v>181</v>
      </c>
      <c r="D43" s="18" t="s">
        <v>17</v>
      </c>
      <c r="E43" s="17">
        <v>16</v>
      </c>
      <c r="F43" s="23"/>
      <c r="G43" s="26"/>
    </row>
    <row r="44" spans="1:7" ht="24" customHeight="1" thickBot="1" x14ac:dyDescent="0.3">
      <c r="A44" s="61" t="s">
        <v>574</v>
      </c>
      <c r="B44" s="17"/>
      <c r="C44" s="5" t="s">
        <v>182</v>
      </c>
      <c r="D44" s="18" t="s">
        <v>65</v>
      </c>
      <c r="E44" s="18">
        <f>(7*5*0.1)*8</f>
        <v>28</v>
      </c>
      <c r="F44" s="23"/>
      <c r="G44" s="26"/>
    </row>
    <row r="45" spans="1:7" ht="18" customHeight="1" thickBot="1" x14ac:dyDescent="0.3">
      <c r="A45" s="58"/>
      <c r="B45" s="47"/>
      <c r="C45" s="183" t="s">
        <v>575</v>
      </c>
      <c r="D45" s="184"/>
      <c r="E45" s="185"/>
      <c r="F45" s="186"/>
      <c r="G45" s="187"/>
    </row>
  </sheetData>
  <mergeCells count="3">
    <mergeCell ref="A1:G1"/>
    <mergeCell ref="C45:E45"/>
    <mergeCell ref="F45:G4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20" max="6" man="1"/>
    <brk id="37" max="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3"/>
  <sheetViews>
    <sheetView view="pageBreakPreview" zoomScale="112" zoomScaleNormal="100" zoomScaleSheetLayoutView="112" workbookViewId="0">
      <selection activeCell="F6" sqref="F6:G23"/>
    </sheetView>
  </sheetViews>
  <sheetFormatPr defaultRowHeight="16.149999999999999" customHeight="1" x14ac:dyDescent="0.25"/>
  <cols>
    <col min="1" max="1" width="9.140625" style="6"/>
    <col min="3" max="3" width="66.7109375" customWidth="1"/>
    <col min="4" max="5" width="8.7109375" style="6" customWidth="1"/>
    <col min="6" max="6" width="16.7109375" style="24" customWidth="1"/>
    <col min="7" max="7" width="16.7109375" style="6" customWidth="1"/>
  </cols>
  <sheetData>
    <row r="1" spans="1:7" ht="16.149999999999999" customHeight="1" thickBot="1" x14ac:dyDescent="0.3">
      <c r="A1" s="192" t="s">
        <v>541</v>
      </c>
      <c r="B1" s="193"/>
      <c r="C1" s="193"/>
      <c r="D1" s="193"/>
      <c r="E1" s="193"/>
      <c r="F1" s="193"/>
      <c r="G1" s="194"/>
    </row>
    <row r="2" spans="1:7" ht="16.149999999999999" customHeight="1" x14ac:dyDescent="0.25">
      <c r="A2" s="11"/>
      <c r="B2" s="9" t="s">
        <v>21</v>
      </c>
      <c r="C2" s="9" t="s">
        <v>22</v>
      </c>
      <c r="D2" s="9" t="s">
        <v>1</v>
      </c>
      <c r="E2" s="9" t="s">
        <v>79</v>
      </c>
      <c r="F2" s="20" t="s">
        <v>2</v>
      </c>
      <c r="G2" s="12" t="s">
        <v>3</v>
      </c>
    </row>
    <row r="3" spans="1:7" ht="16.149999999999999" customHeight="1" x14ac:dyDescent="0.25">
      <c r="A3" s="13"/>
      <c r="B3" s="10"/>
      <c r="C3" s="10" t="s">
        <v>577</v>
      </c>
      <c r="D3" s="10"/>
      <c r="E3" s="10"/>
      <c r="F3" s="75"/>
      <c r="G3" s="14"/>
    </row>
    <row r="4" spans="1:7" ht="16.149999999999999" customHeight="1" x14ac:dyDescent="0.25">
      <c r="A4" s="61"/>
      <c r="B4" s="1"/>
      <c r="C4" s="1" t="s">
        <v>4</v>
      </c>
      <c r="D4" s="1"/>
      <c r="E4" s="15"/>
      <c r="F4" s="21"/>
      <c r="G4" s="83"/>
    </row>
    <row r="5" spans="1:7" ht="16.149999999999999" customHeight="1" x14ac:dyDescent="0.25">
      <c r="A5" s="60"/>
      <c r="B5" s="2"/>
      <c r="C5" s="2"/>
      <c r="D5" s="2"/>
      <c r="E5" s="16"/>
      <c r="F5" s="22"/>
      <c r="G5" s="84"/>
    </row>
    <row r="6" spans="1:7" ht="84" x14ac:dyDescent="0.25">
      <c r="A6" s="61" t="s">
        <v>578</v>
      </c>
      <c r="B6" s="3"/>
      <c r="C6" s="3" t="s">
        <v>192</v>
      </c>
      <c r="D6" s="3" t="s">
        <v>17</v>
      </c>
      <c r="E6" s="17">
        <v>1</v>
      </c>
      <c r="F6" s="23"/>
      <c r="G6" s="66"/>
    </row>
    <row r="7" spans="1:7" ht="18" x14ac:dyDescent="0.25">
      <c r="A7" s="61" t="s">
        <v>579</v>
      </c>
      <c r="B7" s="3"/>
      <c r="C7" s="3" t="s">
        <v>193</v>
      </c>
      <c r="D7" s="3" t="s">
        <v>15</v>
      </c>
      <c r="E7" s="17">
        <v>150</v>
      </c>
      <c r="F7" s="23"/>
      <c r="G7" s="66"/>
    </row>
    <row r="8" spans="1:7" ht="16.149999999999999" customHeight="1" x14ac:dyDescent="0.25">
      <c r="A8" s="61" t="s">
        <v>580</v>
      </c>
      <c r="B8" s="3"/>
      <c r="C8" s="3" t="s">
        <v>5</v>
      </c>
      <c r="D8" s="3" t="s">
        <v>17</v>
      </c>
      <c r="E8" s="17">
        <v>150</v>
      </c>
      <c r="F8" s="23"/>
      <c r="G8" s="66"/>
    </row>
    <row r="9" spans="1:7" ht="16.149999999999999" customHeight="1" x14ac:dyDescent="0.25">
      <c r="A9" s="61" t="s">
        <v>581</v>
      </c>
      <c r="B9" s="3"/>
      <c r="C9" s="3" t="s">
        <v>203</v>
      </c>
      <c r="D9" s="3" t="s">
        <v>15</v>
      </c>
      <c r="E9" s="17">
        <v>120</v>
      </c>
      <c r="F9" s="23"/>
      <c r="G9" s="66"/>
    </row>
    <row r="10" spans="1:7" ht="16.149999999999999" customHeight="1" x14ac:dyDescent="0.25">
      <c r="A10" s="94"/>
      <c r="B10" s="95"/>
      <c r="C10" s="181" t="s">
        <v>188</v>
      </c>
      <c r="D10" s="181"/>
      <c r="E10" s="182"/>
      <c r="F10" s="93"/>
      <c r="G10" s="92"/>
    </row>
    <row r="11" spans="1:7" ht="16.149999999999999" customHeight="1" x14ac:dyDescent="0.25">
      <c r="A11" s="61"/>
      <c r="B11" s="3"/>
      <c r="C11" s="35" t="s">
        <v>152</v>
      </c>
      <c r="D11" s="3"/>
      <c r="E11" s="17"/>
      <c r="F11" s="23"/>
      <c r="G11" s="66"/>
    </row>
    <row r="12" spans="1:7" ht="24" x14ac:dyDescent="0.25">
      <c r="A12" s="61" t="s">
        <v>581</v>
      </c>
      <c r="B12" s="3"/>
      <c r="C12" s="3" t="s">
        <v>618</v>
      </c>
      <c r="D12" s="17" t="s">
        <v>17</v>
      </c>
      <c r="E12" s="17">
        <v>12</v>
      </c>
      <c r="F12" s="23"/>
      <c r="G12" s="66"/>
    </row>
    <row r="13" spans="1:7" ht="144" x14ac:dyDescent="0.25">
      <c r="A13" s="61" t="s">
        <v>582</v>
      </c>
      <c r="B13" s="3"/>
      <c r="C13" s="3" t="s">
        <v>208</v>
      </c>
      <c r="D13" s="17" t="s">
        <v>17</v>
      </c>
      <c r="E13" s="17">
        <v>1</v>
      </c>
      <c r="F13" s="23"/>
      <c r="G13" s="66"/>
    </row>
    <row r="14" spans="1:7" ht="16.149999999999999" customHeight="1" x14ac:dyDescent="0.25">
      <c r="A14" s="61" t="s">
        <v>583</v>
      </c>
      <c r="B14" s="3"/>
      <c r="C14" s="3" t="s">
        <v>166</v>
      </c>
      <c r="D14" s="17" t="s">
        <v>25</v>
      </c>
      <c r="E14" s="17">
        <v>1</v>
      </c>
      <c r="F14" s="23"/>
      <c r="G14" s="66"/>
    </row>
    <row r="15" spans="1:7" ht="16.149999999999999" customHeight="1" x14ac:dyDescent="0.25">
      <c r="A15" s="61" t="s">
        <v>584</v>
      </c>
      <c r="B15" s="65"/>
      <c r="C15" s="65" t="s">
        <v>165</v>
      </c>
      <c r="D15" s="46" t="s">
        <v>25</v>
      </c>
      <c r="E15" s="46">
        <v>1</v>
      </c>
      <c r="F15" s="86"/>
      <c r="G15" s="87"/>
    </row>
    <row r="16" spans="1:7" ht="16.149999999999999" customHeight="1" x14ac:dyDescent="0.25">
      <c r="A16" s="61" t="s">
        <v>585</v>
      </c>
      <c r="B16" s="65"/>
      <c r="C16" s="65" t="s">
        <v>164</v>
      </c>
      <c r="D16" s="46" t="s">
        <v>25</v>
      </c>
      <c r="E16" s="46">
        <v>1</v>
      </c>
      <c r="F16" s="86"/>
      <c r="G16" s="87"/>
    </row>
    <row r="17" spans="1:7" ht="16.149999999999999" customHeight="1" x14ac:dyDescent="0.25">
      <c r="A17" s="85"/>
      <c r="B17" s="65"/>
      <c r="C17" s="65"/>
      <c r="D17" s="46"/>
      <c r="E17" s="46"/>
      <c r="F17" s="86"/>
      <c r="G17" s="87"/>
    </row>
    <row r="18" spans="1:7" ht="16.149999999999999" customHeight="1" x14ac:dyDescent="0.25">
      <c r="A18" s="61"/>
      <c r="B18" s="3"/>
      <c r="C18" s="35" t="s">
        <v>163</v>
      </c>
      <c r="D18" s="17"/>
      <c r="E18" s="17"/>
      <c r="F18" s="23"/>
      <c r="G18" s="66"/>
    </row>
    <row r="19" spans="1:7" ht="60" x14ac:dyDescent="0.25">
      <c r="A19" s="60" t="s">
        <v>586</v>
      </c>
      <c r="B19" s="2"/>
      <c r="C19" s="2" t="s">
        <v>204</v>
      </c>
      <c r="D19" s="16" t="s">
        <v>17</v>
      </c>
      <c r="E19" s="16">
        <v>1</v>
      </c>
      <c r="F19" s="22"/>
      <c r="G19" s="66"/>
    </row>
    <row r="20" spans="1:7" ht="15" x14ac:dyDescent="0.25">
      <c r="A20" s="61"/>
      <c r="B20" s="3"/>
      <c r="C20" s="3"/>
      <c r="D20" s="17"/>
      <c r="E20" s="17"/>
      <c r="F20" s="23"/>
      <c r="G20" s="66"/>
    </row>
    <row r="21" spans="1:7" ht="15" x14ac:dyDescent="0.25">
      <c r="A21" s="32"/>
      <c r="B21" s="32"/>
      <c r="C21" s="96"/>
      <c r="D21" s="96"/>
      <c r="E21" s="96"/>
      <c r="F21" s="97"/>
      <c r="G21" s="97"/>
    </row>
    <row r="22" spans="1:7" ht="15.75" thickBot="1" x14ac:dyDescent="0.3">
      <c r="A22" s="32"/>
      <c r="B22" s="32"/>
      <c r="C22" s="96"/>
      <c r="D22" s="96"/>
      <c r="E22" s="96"/>
      <c r="F22" s="97"/>
      <c r="G22" s="97"/>
    </row>
    <row r="23" spans="1:7" ht="16.149999999999999" customHeight="1" thickBot="1" x14ac:dyDescent="0.3">
      <c r="A23" s="63"/>
      <c r="B23" s="47"/>
      <c r="C23" s="183" t="s">
        <v>516</v>
      </c>
      <c r="D23" s="184"/>
      <c r="E23" s="185"/>
      <c r="F23" s="186"/>
      <c r="G23" s="187"/>
    </row>
  </sheetData>
  <mergeCells count="4">
    <mergeCell ref="A1:G1"/>
    <mergeCell ref="C10:E10"/>
    <mergeCell ref="C23:E23"/>
    <mergeCell ref="F23:G23"/>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 xml:space="preserve">&amp;C&amp;"Bookman Old Style,Regular"&amp;8&amp;K01+024SUPPLY OF STOCKWATER AT IMMERPAN , MOOKGOPONG MUNICIPALITY , WATERBERG DISTRICT </oddHeader>
  </headerFooter>
  <rowBreaks count="1" manualBreakCount="1">
    <brk id="17"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G36"/>
  <sheetViews>
    <sheetView tabSelected="1" view="pageBreakPreview" zoomScale="95" zoomScaleNormal="100" zoomScaleSheetLayoutView="95" workbookViewId="0">
      <selection activeCell="F10" sqref="F10"/>
    </sheetView>
  </sheetViews>
  <sheetFormatPr defaultRowHeight="16.149999999999999" customHeight="1" x14ac:dyDescent="0.25"/>
  <cols>
    <col min="1" max="1" width="8.7109375" style="6" customWidth="1"/>
    <col min="2" max="2" width="13.28515625" bestFit="1" customWidth="1"/>
    <col min="3" max="3" width="66.7109375" style="34" customWidth="1"/>
    <col min="4" max="4" width="8.7109375" customWidth="1"/>
    <col min="5" max="5" width="8.7109375" style="6" customWidth="1"/>
    <col min="6" max="7" width="16.7109375" style="24" customWidth="1"/>
  </cols>
  <sheetData>
    <row r="1" spans="1:7" ht="16.149999999999999" customHeight="1" thickBot="1" x14ac:dyDescent="0.3">
      <c r="A1" s="192" t="s">
        <v>541</v>
      </c>
      <c r="B1" s="193"/>
      <c r="C1" s="193"/>
      <c r="D1" s="193"/>
      <c r="E1" s="193"/>
      <c r="F1" s="193"/>
      <c r="G1" s="194"/>
    </row>
    <row r="2" spans="1:7" ht="16.149999999999999" customHeight="1" x14ac:dyDescent="0.25">
      <c r="A2" s="11"/>
      <c r="B2" s="9" t="s">
        <v>0</v>
      </c>
      <c r="C2" s="9" t="s">
        <v>587</v>
      </c>
      <c r="D2" s="9" t="s">
        <v>1</v>
      </c>
      <c r="E2" s="9" t="s">
        <v>79</v>
      </c>
      <c r="F2" s="20" t="s">
        <v>2</v>
      </c>
      <c r="G2" s="37" t="s">
        <v>3</v>
      </c>
    </row>
    <row r="3" spans="1:7" ht="16.149999999999999" customHeight="1" x14ac:dyDescent="0.25">
      <c r="A3" s="13"/>
      <c r="B3" s="10"/>
      <c r="C3" s="10"/>
      <c r="D3" s="10"/>
      <c r="E3" s="10"/>
      <c r="F3" s="75"/>
      <c r="G3" s="91"/>
    </row>
    <row r="4" spans="1:7" ht="16.149999999999999" customHeight="1" x14ac:dyDescent="0.25">
      <c r="A4" s="61"/>
      <c r="B4" s="17" t="s">
        <v>140</v>
      </c>
      <c r="C4" s="4" t="s">
        <v>6</v>
      </c>
      <c r="D4" s="17"/>
      <c r="E4" s="17"/>
      <c r="F4" s="23"/>
      <c r="G4" s="66"/>
    </row>
    <row r="5" spans="1:7" ht="16.149999999999999" customHeight="1" x14ac:dyDescent="0.25">
      <c r="A5" s="61" t="s">
        <v>588</v>
      </c>
      <c r="B5" s="17" t="s">
        <v>139</v>
      </c>
      <c r="C5" s="3" t="s">
        <v>14</v>
      </c>
      <c r="D5" s="17" t="s">
        <v>24</v>
      </c>
      <c r="E5" s="17">
        <f>40</f>
        <v>40</v>
      </c>
      <c r="F5" s="23"/>
      <c r="G5" s="66"/>
    </row>
    <row r="6" spans="1:7" ht="16.149999999999999" customHeight="1" x14ac:dyDescent="0.25">
      <c r="A6" s="61" t="s">
        <v>589</v>
      </c>
      <c r="B6" s="17" t="s">
        <v>139</v>
      </c>
      <c r="C6" s="3" t="s">
        <v>7</v>
      </c>
      <c r="D6" s="17" t="s">
        <v>25</v>
      </c>
      <c r="E6" s="17">
        <v>1</v>
      </c>
      <c r="F6" s="23"/>
      <c r="G6" s="66"/>
    </row>
    <row r="7" spans="1:7" ht="16.149999999999999" customHeight="1" x14ac:dyDescent="0.25">
      <c r="A7" s="61"/>
      <c r="B7" s="17"/>
      <c r="C7" s="3"/>
      <c r="D7" s="17"/>
      <c r="E7" s="17"/>
      <c r="F7" s="23"/>
      <c r="G7" s="66"/>
    </row>
    <row r="8" spans="1:7" ht="16.149999999999999" customHeight="1" x14ac:dyDescent="0.25">
      <c r="A8" s="61"/>
      <c r="B8" s="17" t="s">
        <v>138</v>
      </c>
      <c r="C8" s="4" t="s">
        <v>8</v>
      </c>
      <c r="D8" s="17"/>
      <c r="E8" s="17"/>
      <c r="F8" s="23"/>
      <c r="G8" s="66"/>
    </row>
    <row r="9" spans="1:7" ht="16.149999999999999" customHeight="1" x14ac:dyDescent="0.25">
      <c r="A9" s="61"/>
      <c r="B9" s="17"/>
      <c r="C9" s="3"/>
      <c r="D9" s="17"/>
      <c r="E9" s="17"/>
      <c r="F9" s="23"/>
      <c r="G9" s="66"/>
    </row>
    <row r="10" spans="1:7" ht="16.149999999999999" customHeight="1" x14ac:dyDescent="0.25">
      <c r="A10" s="61" t="s">
        <v>590</v>
      </c>
      <c r="B10" s="17"/>
      <c r="C10" s="3" t="s">
        <v>179</v>
      </c>
      <c r="D10" s="17" t="s">
        <v>23</v>
      </c>
      <c r="E10" s="17">
        <f>CEILING(16*0.7*0.4,1)</f>
        <v>5</v>
      </c>
      <c r="F10" s="23"/>
      <c r="G10" s="66"/>
    </row>
    <row r="11" spans="1:7" ht="16.149999999999999" customHeight="1" x14ac:dyDescent="0.25">
      <c r="A11" s="61" t="s">
        <v>591</v>
      </c>
      <c r="B11" s="17"/>
      <c r="C11" s="3" t="s">
        <v>13</v>
      </c>
      <c r="D11" s="17"/>
      <c r="E11" s="17"/>
      <c r="F11" s="23"/>
      <c r="G11" s="66"/>
    </row>
    <row r="12" spans="1:7" ht="16.149999999999999" customHeight="1" x14ac:dyDescent="0.25">
      <c r="A12" s="61" t="s">
        <v>592</v>
      </c>
      <c r="B12" s="17"/>
      <c r="C12" s="3" t="s">
        <v>11</v>
      </c>
      <c r="D12" s="17" t="s">
        <v>23</v>
      </c>
      <c r="E12" s="17">
        <v>1</v>
      </c>
      <c r="F12" s="23"/>
      <c r="G12" s="66"/>
    </row>
    <row r="13" spans="1:7" ht="16.149999999999999" customHeight="1" x14ac:dyDescent="0.25">
      <c r="A13" s="61" t="s">
        <v>593</v>
      </c>
      <c r="B13" s="17"/>
      <c r="C13" s="3" t="s">
        <v>12</v>
      </c>
      <c r="D13" s="17" t="s">
        <v>23</v>
      </c>
      <c r="E13" s="17">
        <v>1</v>
      </c>
      <c r="F13" s="23"/>
      <c r="G13" s="66"/>
    </row>
    <row r="14" spans="1:7" ht="16.149999999999999" customHeight="1" x14ac:dyDescent="0.25">
      <c r="A14" s="61" t="s">
        <v>594</v>
      </c>
      <c r="B14" s="17"/>
      <c r="C14" s="3" t="s">
        <v>9</v>
      </c>
      <c r="D14" s="17" t="s">
        <v>23</v>
      </c>
      <c r="E14" s="17">
        <v>1</v>
      </c>
      <c r="F14" s="23"/>
      <c r="G14" s="66"/>
    </row>
    <row r="15" spans="1:7" ht="16.149999999999999" customHeight="1" x14ac:dyDescent="0.25">
      <c r="A15" s="61" t="s">
        <v>595</v>
      </c>
      <c r="B15" s="17"/>
      <c r="C15" s="3" t="s">
        <v>10</v>
      </c>
      <c r="D15" s="17" t="s">
        <v>23</v>
      </c>
      <c r="E15" s="17">
        <v>1</v>
      </c>
      <c r="F15" s="23"/>
      <c r="G15" s="66"/>
    </row>
    <row r="16" spans="1:7" ht="16.149999999999999" customHeight="1" x14ac:dyDescent="0.25">
      <c r="A16" s="61" t="s">
        <v>596</v>
      </c>
      <c r="B16" s="17"/>
      <c r="C16" s="3" t="s">
        <v>78</v>
      </c>
      <c r="D16" s="17" t="s">
        <v>59</v>
      </c>
      <c r="E16" s="17">
        <v>25</v>
      </c>
      <c r="F16" s="23"/>
      <c r="G16" s="66"/>
    </row>
    <row r="17" spans="1:7" ht="16.149999999999999" customHeight="1" x14ac:dyDescent="0.25">
      <c r="A17" s="61"/>
      <c r="B17" s="17"/>
      <c r="C17" s="3"/>
      <c r="D17" s="17"/>
      <c r="E17" s="17"/>
      <c r="F17" s="17"/>
      <c r="G17" s="66"/>
    </row>
    <row r="18" spans="1:7" ht="11.45" customHeight="1" x14ac:dyDescent="0.25">
      <c r="A18" s="61"/>
      <c r="B18" s="18"/>
      <c r="C18" s="35" t="s">
        <v>60</v>
      </c>
      <c r="D18" s="17"/>
      <c r="E18" s="17"/>
      <c r="F18" s="88"/>
      <c r="G18" s="89"/>
    </row>
    <row r="19" spans="1:7" ht="24" x14ac:dyDescent="0.25">
      <c r="A19" s="61" t="s">
        <v>597</v>
      </c>
      <c r="B19" s="17"/>
      <c r="C19" s="3" t="s">
        <v>58</v>
      </c>
      <c r="D19" s="17" t="s">
        <v>17</v>
      </c>
      <c r="E19" s="17">
        <v>1</v>
      </c>
      <c r="F19" s="17"/>
      <c r="G19" s="66"/>
    </row>
    <row r="20" spans="1:7" ht="24" x14ac:dyDescent="0.25">
      <c r="A20" s="61" t="s">
        <v>598</v>
      </c>
      <c r="B20" s="18"/>
      <c r="C20" s="3" t="s">
        <v>207</v>
      </c>
      <c r="D20" s="17" t="s">
        <v>17</v>
      </c>
      <c r="E20" s="17">
        <v>4</v>
      </c>
      <c r="F20" s="88"/>
      <c r="G20" s="89"/>
    </row>
    <row r="21" spans="1:7" ht="16.149999999999999" customHeight="1" x14ac:dyDescent="0.25">
      <c r="A21" s="61" t="s">
        <v>599</v>
      </c>
      <c r="B21" s="17"/>
      <c r="C21" s="3" t="s">
        <v>205</v>
      </c>
      <c r="D21" s="17" t="s">
        <v>17</v>
      </c>
      <c r="E21" s="17">
        <v>28</v>
      </c>
      <c r="F21" s="17"/>
      <c r="G21" s="66"/>
    </row>
    <row r="22" spans="1:7" ht="16.149999999999999" customHeight="1" x14ac:dyDescent="0.25">
      <c r="A22" s="61" t="s">
        <v>600</v>
      </c>
      <c r="B22" s="18"/>
      <c r="C22" s="3" t="s">
        <v>56</v>
      </c>
      <c r="D22" s="17" t="s">
        <v>17</v>
      </c>
      <c r="E22" s="17">
        <v>1</v>
      </c>
      <c r="F22" s="88"/>
      <c r="G22" s="89"/>
    </row>
    <row r="23" spans="1:7" ht="12" customHeight="1" x14ac:dyDescent="0.25">
      <c r="A23" s="61"/>
      <c r="B23" s="17"/>
      <c r="C23" s="35" t="s">
        <v>61</v>
      </c>
      <c r="D23" s="17"/>
      <c r="E23" s="17"/>
      <c r="F23" s="17"/>
      <c r="G23" s="66"/>
    </row>
    <row r="24" spans="1:7" ht="16.149999999999999" customHeight="1" x14ac:dyDescent="0.25">
      <c r="A24" s="61" t="s">
        <v>601</v>
      </c>
      <c r="B24" s="17"/>
      <c r="C24" s="3" t="s">
        <v>63</v>
      </c>
      <c r="D24" s="17" t="s">
        <v>59</v>
      </c>
      <c r="E24" s="17">
        <f>25</f>
        <v>25</v>
      </c>
      <c r="F24" s="17"/>
      <c r="G24" s="66"/>
    </row>
    <row r="25" spans="1:7" ht="36" x14ac:dyDescent="0.25">
      <c r="A25" s="61" t="s">
        <v>602</v>
      </c>
      <c r="B25" s="17"/>
      <c r="C25" s="3" t="s">
        <v>62</v>
      </c>
      <c r="D25" s="17" t="s">
        <v>25</v>
      </c>
      <c r="E25" s="17">
        <v>1</v>
      </c>
      <c r="F25" s="17"/>
      <c r="G25" s="66"/>
    </row>
    <row r="26" spans="1:7" ht="24" x14ac:dyDescent="0.25">
      <c r="A26" s="61" t="s">
        <v>603</v>
      </c>
      <c r="B26" s="18"/>
      <c r="C26" s="3" t="s">
        <v>206</v>
      </c>
      <c r="D26" s="17" t="s">
        <v>25</v>
      </c>
      <c r="E26" s="17">
        <v>1</v>
      </c>
      <c r="F26" s="88"/>
      <c r="G26" s="89"/>
    </row>
    <row r="27" spans="1:7" ht="16.149999999999999" customHeight="1" thickBot="1" x14ac:dyDescent="0.3">
      <c r="A27" s="61" t="s">
        <v>604</v>
      </c>
      <c r="B27" s="17"/>
      <c r="C27" s="3" t="s">
        <v>71</v>
      </c>
      <c r="D27" s="17" t="s">
        <v>59</v>
      </c>
      <c r="E27" s="17">
        <v>47</v>
      </c>
      <c r="F27" s="17"/>
      <c r="G27" s="66"/>
    </row>
    <row r="28" spans="1:7" ht="16.149999999999999" customHeight="1" x14ac:dyDescent="0.25">
      <c r="A28" s="105"/>
      <c r="B28" s="108"/>
      <c r="C28" s="107" t="s">
        <v>64</v>
      </c>
      <c r="D28" s="106"/>
      <c r="E28" s="106"/>
      <c r="F28" s="109"/>
      <c r="G28" s="110"/>
    </row>
    <row r="29" spans="1:7" ht="16.149999999999999" customHeight="1" x14ac:dyDescent="0.25">
      <c r="A29" s="61" t="s">
        <v>605</v>
      </c>
      <c r="B29" s="17"/>
      <c r="C29" s="3" t="s">
        <v>70</v>
      </c>
      <c r="D29" s="17"/>
      <c r="E29" s="17"/>
      <c r="F29" s="17"/>
      <c r="G29" s="66"/>
    </row>
    <row r="30" spans="1:7" ht="16.149999999999999" customHeight="1" x14ac:dyDescent="0.25">
      <c r="A30" s="61" t="s">
        <v>606</v>
      </c>
      <c r="B30" s="18"/>
      <c r="C30" s="3" t="s">
        <v>66</v>
      </c>
      <c r="D30" s="17" t="s">
        <v>65</v>
      </c>
      <c r="E30" s="17">
        <f>CEILING(16*0.23,1)</f>
        <v>4</v>
      </c>
      <c r="F30" s="88"/>
      <c r="G30" s="89"/>
    </row>
    <row r="31" spans="1:7" ht="16.149999999999999" customHeight="1" x14ac:dyDescent="0.25">
      <c r="A31" s="61" t="s">
        <v>607</v>
      </c>
      <c r="B31" s="17"/>
      <c r="C31" s="3" t="s">
        <v>67</v>
      </c>
      <c r="D31" s="17" t="s">
        <v>65</v>
      </c>
      <c r="E31" s="17">
        <v>4</v>
      </c>
      <c r="F31" s="17"/>
      <c r="G31" s="66"/>
    </row>
    <row r="32" spans="1:7" ht="24" x14ac:dyDescent="0.25">
      <c r="A32" s="61" t="s">
        <v>608</v>
      </c>
      <c r="B32" s="18"/>
      <c r="C32" s="3" t="s">
        <v>68</v>
      </c>
      <c r="D32" s="17" t="s">
        <v>65</v>
      </c>
      <c r="E32" s="17">
        <v>1</v>
      </c>
      <c r="F32" s="88"/>
      <c r="G32" s="89"/>
    </row>
    <row r="33" spans="1:7" ht="16.149999999999999" customHeight="1" x14ac:dyDescent="0.25">
      <c r="A33" s="61" t="s">
        <v>609</v>
      </c>
      <c r="B33" s="17"/>
      <c r="C33" s="3" t="s">
        <v>69</v>
      </c>
      <c r="D33" s="17" t="s">
        <v>65</v>
      </c>
      <c r="E33" s="17">
        <v>1</v>
      </c>
      <c r="F33" s="17"/>
      <c r="G33" s="66"/>
    </row>
    <row r="34" spans="1:7" ht="16.149999999999999" customHeight="1" x14ac:dyDescent="0.25">
      <c r="A34" s="102"/>
      <c r="B34" s="32"/>
      <c r="C34" s="96"/>
      <c r="D34" s="96"/>
      <c r="E34" s="104"/>
      <c r="F34" s="97"/>
      <c r="G34" s="103"/>
    </row>
    <row r="35" spans="1:7" ht="16.149999999999999" customHeight="1" thickBot="1" x14ac:dyDescent="0.3">
      <c r="A35" s="102"/>
      <c r="B35" s="32"/>
      <c r="C35" s="96"/>
      <c r="D35" s="96"/>
      <c r="E35" s="104"/>
      <c r="F35" s="97"/>
      <c r="G35" s="103"/>
    </row>
    <row r="36" spans="1:7" ht="16.149999999999999" customHeight="1" thickBot="1" x14ac:dyDescent="0.3">
      <c r="A36" s="58"/>
      <c r="B36" s="47"/>
      <c r="C36" s="183" t="s">
        <v>610</v>
      </c>
      <c r="D36" s="184"/>
      <c r="E36" s="185"/>
      <c r="F36" s="186"/>
      <c r="G36" s="187"/>
    </row>
  </sheetData>
  <mergeCells count="3">
    <mergeCell ref="A1:G1"/>
    <mergeCell ref="C36:E36"/>
    <mergeCell ref="F36:G36"/>
  </mergeCells>
  <printOptions horizontalCentered="1"/>
  <pageMargins left="0.70866141732283472" right="0.70866141732283472" top="0.74803149606299213" bottom="0.74803149606299213" header="0.31496062992125984" footer="0.31496062992125984"/>
  <pageSetup paperSize="9" scale="93" fitToHeight="0" orientation="landscape" r:id="rId1"/>
  <headerFooter>
    <oddHeader xml:space="preserve">&amp;C&amp;"Bookman Old Style,Regular"&amp;8&amp;K01+024SUPPLY OF STOCKWATER AT IMMERPAN , MOOKGOPONG MUNICIPALITY , WATERBERG DISTRICT </oddHeader>
    <oddFooter>&amp;C&amp;"Bookman Old Style,Regular"&amp;8&amp;K01+024SECTION D: SHED STRUCTURE, Page &amp;P of &amp;N</oddFooter>
  </headerFooter>
  <rowBreaks count="2" manualBreakCount="2">
    <brk id="16" max="16383" man="1"/>
    <brk id="2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Immerpan Summary</vt:lpstr>
      <vt:lpstr>PG</vt:lpstr>
      <vt:lpstr>SUMMARY BELLEVUE</vt:lpstr>
      <vt:lpstr>B.2-Mainline &amp; Resevoir</vt:lpstr>
      <vt:lpstr>B-3-Solar System</vt:lpstr>
      <vt:lpstr>B.4-Pump House</vt:lpstr>
      <vt:lpstr>Hanglip Summary</vt:lpstr>
      <vt:lpstr>C.1-Mainline &amp; Resevoir </vt:lpstr>
      <vt:lpstr>C.2-Solar system</vt:lpstr>
      <vt:lpstr>C.3-Pump House </vt:lpstr>
      <vt:lpstr>Doornport Summary</vt:lpstr>
      <vt:lpstr>D.2-Mainline &amp; Resevoir</vt:lpstr>
      <vt:lpstr>D-3-Solar System</vt:lpstr>
      <vt:lpstr>D.4-Pump House </vt:lpstr>
      <vt:lpstr>SUMMARY VUURSTENLAGTE</vt:lpstr>
      <vt:lpstr>E.1-Mainline &amp; Resevoir  (2)</vt:lpstr>
      <vt:lpstr>E.2-Solar system (2)</vt:lpstr>
      <vt:lpstr>E.3-Pump House </vt:lpstr>
      <vt:lpstr>VANHEINING Summary </vt:lpstr>
      <vt:lpstr>F.2-Mainline &amp; Resevoir</vt:lpstr>
      <vt:lpstr>F-3-Solar System</vt:lpstr>
      <vt:lpstr>F.4-Pump House </vt:lpstr>
      <vt:lpstr>APPELFONTEIN Summary  (2)</vt:lpstr>
      <vt:lpstr>G.2-Mainline &amp; Resevoir (2)</vt:lpstr>
      <vt:lpstr>G-3-Solar System (2)</vt:lpstr>
      <vt:lpstr>G.4-Pump House  (2)</vt:lpstr>
      <vt:lpstr>'APPELFONTEIN Summary  (2)'!Print_Area</vt:lpstr>
      <vt:lpstr>'B.2-Mainline &amp; Resevoir'!Print_Area</vt:lpstr>
      <vt:lpstr>'C.1-Mainline &amp; Resevoir '!Print_Area</vt:lpstr>
      <vt:lpstr>'D.2-Mainline &amp; Resevoir'!Print_Area</vt:lpstr>
      <vt:lpstr>'Doornport Summary'!Print_Area</vt:lpstr>
      <vt:lpstr>'E.1-Mainline &amp; Resevoir  (2)'!Print_Area</vt:lpstr>
      <vt:lpstr>'F.2-Mainline &amp; Resevoir'!Print_Area</vt:lpstr>
      <vt:lpstr>'G.2-Mainline &amp; Resevoir (2)'!Print_Area</vt:lpstr>
      <vt:lpstr>'Hanglip Summary'!Print_Area</vt:lpstr>
      <vt:lpstr>'Immerpan Summary'!Print_Area</vt:lpstr>
      <vt:lpstr>PG!Print_Area</vt:lpstr>
      <vt:lpstr>'SUMMARY VUURSTENLAGTE'!Print_Area</vt:lpstr>
      <vt:lpstr>'VANHEINING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Mailula Joseph Matome</dc:creator>
  <cp:lastModifiedBy>Administrator</cp:lastModifiedBy>
  <cp:lastPrinted>2022-07-19T12:56:36Z</cp:lastPrinted>
  <dcterms:created xsi:type="dcterms:W3CDTF">2018-04-20T08:27:05Z</dcterms:created>
  <dcterms:modified xsi:type="dcterms:W3CDTF">2023-08-01T07:59:26Z</dcterms:modified>
</cp:coreProperties>
</file>